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otorantimindustrial-my.sharepoint.com/personal/cinthya_vargas_itacamba_com/Documents/ITACAMBA/2. Documentación/2. Publicar/1. ENE-25/"/>
    </mc:Choice>
  </mc:AlternateContent>
  <xr:revisionPtr revIDLastSave="0" documentId="8_{62DCFDCA-577C-4330-A884-B3151468E2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tacamba Cemento S.A. (new)" sheetId="3" r:id="rId1"/>
    <sheet name="tblRubro" sheetId="5" state="hidden" r:id="rId2"/>
    <sheet name="tbl" sheetId="2" state="hidden" r:id="rId3"/>
    <sheet name="dts" sheetId="4" state="hidden" r:id="rId4"/>
  </sheets>
  <definedNames>
    <definedName name="_xlnm._FilterDatabase" localSheetId="3" hidden="1">dts!$U$2:$W$2</definedName>
    <definedName name="_xlnm.Print_Area" localSheetId="0">'Itacamba Cemento S.A. (new)'!$A$1:$M$24</definedName>
    <definedName name="Construcción_y_Mantenimiento">dts!$K$25:$K$28</definedName>
    <definedName name="Marketing_y_Publicidad">dts!$K$33:$K$36</definedName>
    <definedName name="Productos_Alimenticios">dts!$K$2:$K$6</definedName>
    <definedName name="Recursos_Humanos">dts!$K$29:$K$32</definedName>
    <definedName name="Repuestos_y_Mantenimiento_de_Equipos">dts!$K$45:$K$49</definedName>
    <definedName name="Servicios_de_Eventos">dts!$K$41:$K$44</definedName>
    <definedName name="Servicios_de_Transporte_y_Logística">dts!$K$21:$K$24</definedName>
    <definedName name="Servicios_Financieros">dts!$K$37:$K$40</definedName>
    <definedName name="Servicios_Profesionales">dts!$K$16:$K$20</definedName>
    <definedName name="Suministros_de_Oficina">dts!$K$7:$K$10</definedName>
    <definedName name="Tecnología_y_Software">dts!$K$11:$K$15</definedName>
  </definedNames>
  <calcPr calcId="191028"/>
  <pivotCaches>
    <pivotCache cacheId="6697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A3" i="5"/>
  <c r="A4" i="5"/>
  <c r="A5" i="5"/>
  <c r="B3" i="5"/>
  <c r="B4" i="5"/>
  <c r="B5" i="5"/>
  <c r="B2" i="5"/>
  <c r="A2" i="5"/>
  <c r="H21" i="3"/>
  <c r="H22" i="3"/>
  <c r="H23" i="3"/>
  <c r="M2" i="2"/>
  <c r="L2" i="2"/>
  <c r="O21" i="3"/>
  <c r="O22" i="3"/>
  <c r="O23" i="3"/>
  <c r="O20" i="3"/>
  <c r="I3" i="4"/>
  <c r="I4" i="4" s="1"/>
  <c r="I8" i="4"/>
  <c r="I9" i="4" s="1"/>
  <c r="I12" i="4"/>
  <c r="I13" i="4" s="1"/>
  <c r="I17" i="4"/>
  <c r="I18" i="4" s="1"/>
  <c r="I22" i="4"/>
  <c r="I23" i="4" s="1"/>
  <c r="I26" i="4"/>
  <c r="I30" i="4"/>
  <c r="I31" i="4" s="1"/>
  <c r="I34" i="4"/>
  <c r="I35" i="4" s="1"/>
  <c r="I38" i="4"/>
  <c r="I39" i="4" s="1"/>
  <c r="I42" i="4"/>
  <c r="I46" i="4"/>
  <c r="O2" i="2"/>
  <c r="N2" i="2"/>
  <c r="Z2" i="2" s="1"/>
  <c r="H2" i="2"/>
  <c r="K2" i="2" s="1"/>
  <c r="G2" i="2"/>
  <c r="F2" i="2"/>
  <c r="E2" i="2"/>
  <c r="D2" i="2"/>
  <c r="C2" i="2"/>
  <c r="A2" i="2"/>
  <c r="B2" i="2"/>
  <c r="I43" i="4" l="1"/>
  <c r="I44" i="4" s="1"/>
  <c r="I47" i="4"/>
  <c r="I48" i="4" s="1"/>
  <c r="I5" i="4"/>
  <c r="I27" i="4"/>
  <c r="I28" i="4" s="1"/>
  <c r="I49" i="4"/>
  <c r="I10" i="4"/>
  <c r="I32" i="4"/>
  <c r="I24" i="4"/>
  <c r="I40" i="4"/>
  <c r="I19" i="4"/>
  <c r="I36" i="4"/>
  <c r="I14" i="4"/>
  <c r="I6" i="4" l="1"/>
  <c r="I20" i="4"/>
  <c r="I15" i="4"/>
</calcChain>
</file>

<file path=xl/sharedStrings.xml><?xml version="1.0" encoding="utf-8"?>
<sst xmlns="http://schemas.openxmlformats.org/spreadsheetml/2006/main" count="887" uniqueCount="427">
  <si>
    <t>DEPARTAMENTO DE ABASTECIMIENTO</t>
  </si>
  <si>
    <t>REG-002</t>
  </si>
  <si>
    <t>Datos del Proveedor</t>
  </si>
  <si>
    <r>
      <rPr>
        <sz val="10"/>
        <color rgb="FFFF0000"/>
        <rFont val="Arial"/>
        <family val="2"/>
      </rPr>
      <t xml:space="preserve"> *</t>
    </r>
    <r>
      <rPr>
        <sz val="10"/>
        <rFont val="Arial"/>
        <family val="2"/>
      </rPr>
      <t xml:space="preserve"> Nombre/Razón Social:</t>
    </r>
  </si>
  <si>
    <r>
      <rPr>
        <sz val="10"/>
        <color rgb="FFFF0000"/>
        <rFont val="Arial"/>
        <family val="2"/>
      </rPr>
      <t xml:space="preserve"> * </t>
    </r>
    <r>
      <rPr>
        <sz val="10"/>
        <rFont val="Arial"/>
        <family val="2"/>
      </rPr>
      <t>Tipo Documento:</t>
    </r>
  </si>
  <si>
    <r>
      <rPr>
        <sz val="10"/>
        <color rgb="FFFF0000"/>
        <rFont val="Arial"/>
        <family val="2"/>
      </rPr>
      <t xml:space="preserve"> * </t>
    </r>
    <r>
      <rPr>
        <sz val="10"/>
        <rFont val="Arial"/>
        <family val="2"/>
      </rPr>
      <t xml:space="preserve">C.I./NIT: </t>
    </r>
  </si>
  <si>
    <r>
      <rPr>
        <sz val="10"/>
        <color rgb="FFFF0000"/>
        <rFont val="Arial"/>
        <family val="2"/>
      </rPr>
      <t xml:space="preserve"> *</t>
    </r>
    <r>
      <rPr>
        <sz val="10"/>
        <rFont val="Arial"/>
        <family val="2"/>
      </rPr>
      <t xml:space="preserve"> Teléf. - Cel.: </t>
    </r>
  </si>
  <si>
    <r>
      <rPr>
        <sz val="10"/>
        <color rgb="FFFF0000"/>
        <rFont val="Arial"/>
        <family val="2"/>
      </rPr>
      <t xml:space="preserve"> * </t>
    </r>
    <r>
      <rPr>
        <sz val="10"/>
        <rFont val="Arial"/>
        <family val="2"/>
      </rPr>
      <t xml:space="preserve">Dirección: </t>
    </r>
  </si>
  <si>
    <r>
      <rPr>
        <sz val="10"/>
        <color rgb="FFFF0000"/>
        <rFont val="Arial"/>
        <family val="2"/>
      </rPr>
      <t xml:space="preserve"> * </t>
    </r>
    <r>
      <rPr>
        <sz val="10"/>
        <rFont val="Arial"/>
        <family val="2"/>
      </rPr>
      <t>Nro.</t>
    </r>
  </si>
  <si>
    <r>
      <rPr>
        <sz val="10"/>
        <color rgb="FFFF0000"/>
        <rFont val="Arial"/>
        <family val="2"/>
      </rPr>
      <t xml:space="preserve"> * </t>
    </r>
    <r>
      <rPr>
        <sz val="10"/>
        <rFont val="Arial"/>
        <family val="2"/>
      </rPr>
      <t xml:space="preserve">Email: </t>
    </r>
  </si>
  <si>
    <r>
      <rPr>
        <sz val="10"/>
        <color rgb="FFFF0000"/>
        <rFont val="Arial"/>
        <family val="2"/>
      </rPr>
      <t xml:space="preserve"> *</t>
    </r>
    <r>
      <rPr>
        <sz val="10"/>
        <rFont val="Arial"/>
        <family val="2"/>
      </rPr>
      <t xml:space="preserve"> Departamento:</t>
    </r>
  </si>
  <si>
    <t>.</t>
  </si>
  <si>
    <t>Datos Bancarios</t>
  </si>
  <si>
    <r>
      <rPr>
        <sz val="10"/>
        <color rgb="FFFF0000"/>
        <rFont val="Arial"/>
        <family val="2"/>
      </rPr>
      <t xml:space="preserve"> * </t>
    </r>
    <r>
      <rPr>
        <sz val="10"/>
        <rFont val="Arial"/>
        <family val="2"/>
      </rPr>
      <t>Nombre Beneficiario</t>
    </r>
  </si>
  <si>
    <r>
      <rPr>
        <b/>
        <sz val="10"/>
        <color rgb="FFFF0000"/>
        <rFont val="Arial"/>
        <family val="2"/>
      </rPr>
      <t xml:space="preserve"> *</t>
    </r>
    <r>
      <rPr>
        <sz val="10"/>
        <rFont val="Arial"/>
        <family val="2"/>
      </rPr>
      <t xml:space="preserve"> Banco Beneficiario</t>
    </r>
  </si>
  <si>
    <r>
      <rPr>
        <sz val="10"/>
        <color rgb="FFFF0000"/>
        <rFont val="Arial"/>
        <family val="2"/>
      </rPr>
      <t xml:space="preserve"> * </t>
    </r>
    <r>
      <rPr>
        <sz val="10"/>
        <rFont val="Arial"/>
        <family val="2"/>
      </rPr>
      <t>Número de cuenta</t>
    </r>
  </si>
  <si>
    <r>
      <rPr>
        <sz val="10"/>
        <color rgb="FFFF0000"/>
        <rFont val="Arial"/>
        <family val="2"/>
      </rPr>
      <t xml:space="preserve"> * </t>
    </r>
    <r>
      <rPr>
        <sz val="10"/>
        <rFont val="Arial"/>
        <family val="2"/>
      </rPr>
      <t>Moneda</t>
    </r>
  </si>
  <si>
    <r>
      <rPr>
        <sz val="10"/>
        <color rgb="FFFF0000"/>
        <rFont val="Arial"/>
        <family val="2"/>
      </rPr>
      <t xml:space="preserve"> * </t>
    </r>
    <r>
      <rPr>
        <sz val="10"/>
        <rFont val="Arial"/>
        <family val="2"/>
      </rPr>
      <t>Tipo de cuenta</t>
    </r>
  </si>
  <si>
    <t>* Categorias del Proveedor</t>
  </si>
  <si>
    <r>
      <rPr>
        <b/>
        <sz val="10"/>
        <color rgb="FFFF0000"/>
        <rFont val="Arial"/>
        <family val="2"/>
      </rPr>
      <t xml:space="preserve">* </t>
    </r>
    <r>
      <rPr>
        <b/>
        <sz val="10"/>
        <rFont val="Arial"/>
        <family val="2"/>
      </rPr>
      <t>Categoria del Proveedor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</si>
  <si>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Arial"/>
        <family val="2"/>
      </rPr>
      <t xml:space="preserve"> SubCategoria</t>
    </r>
  </si>
  <si>
    <t>Descripcion de la subcategoria</t>
  </si>
  <si>
    <t>Categoria</t>
  </si>
  <si>
    <t>SubCategoria</t>
  </si>
  <si>
    <t>NombreRazonSocial</t>
  </si>
  <si>
    <t>TipoDocumento</t>
  </si>
  <si>
    <t>Documento</t>
  </si>
  <si>
    <t>TelCel</t>
  </si>
  <si>
    <t>Direccion</t>
  </si>
  <si>
    <t>Nro</t>
  </si>
  <si>
    <t>email</t>
  </si>
  <si>
    <t>Ciudad</t>
  </si>
  <si>
    <t>Nombre Beneficiario</t>
  </si>
  <si>
    <t>País</t>
  </si>
  <si>
    <t>Ciudad2</t>
  </si>
  <si>
    <t>Número de cuenta</t>
  </si>
  <si>
    <t>Tipo de cuenta</t>
  </si>
  <si>
    <t>Banco Beneficiario</t>
  </si>
  <si>
    <t>Moneda</t>
  </si>
  <si>
    <t>Swift Code</t>
  </si>
  <si>
    <t>IBAN</t>
  </si>
  <si>
    <t>ABA Routing</t>
  </si>
  <si>
    <t>Banco Intermediario</t>
  </si>
  <si>
    <t>Pais</t>
  </si>
  <si>
    <t>Ciudad3</t>
  </si>
  <si>
    <t>Direccion4</t>
  </si>
  <si>
    <t>Swift Code5</t>
  </si>
  <si>
    <t>ABA Routing6</t>
  </si>
  <si>
    <t>TipoRegProve</t>
  </si>
  <si>
    <t>ClaveBanco</t>
  </si>
  <si>
    <t>Bolivia</t>
  </si>
  <si>
    <t>Nacional</t>
  </si>
  <si>
    <t>Paises</t>
  </si>
  <si>
    <t>Departamentos</t>
  </si>
  <si>
    <t>tblDcategorias</t>
  </si>
  <si>
    <t>CC</t>
  </si>
  <si>
    <t>Categoría</t>
  </si>
  <si>
    <t>Subcategoría</t>
  </si>
  <si>
    <t>Descripción</t>
  </si>
  <si>
    <t>Región</t>
  </si>
  <si>
    <t>Países</t>
  </si>
  <si>
    <t>BANCOS</t>
  </si>
  <si>
    <t>Beni</t>
  </si>
  <si>
    <t>Construcción y Mantenimiento</t>
  </si>
  <si>
    <t>Construcción_y_Mantenimiento</t>
  </si>
  <si>
    <t>Productos Alimenticios</t>
  </si>
  <si>
    <t>Productos_Alimenticios</t>
  </si>
  <si>
    <t>Lácteos</t>
  </si>
  <si>
    <t>Productos derivados de la leche, como queso, yogur, leche y mantequilla.</t>
  </si>
  <si>
    <t>Sudamérica</t>
  </si>
  <si>
    <t>Argentina</t>
  </si>
  <si>
    <t>P/R</t>
  </si>
  <si>
    <t>Nombre de la institución financiera</t>
  </si>
  <si>
    <t>Clave banco</t>
  </si>
  <si>
    <t>Chuquisaca</t>
  </si>
  <si>
    <t>Marketing y Publicidad</t>
  </si>
  <si>
    <t>Marketing_y_Publicidad</t>
  </si>
  <si>
    <t>Carnes y Embutidos</t>
  </si>
  <si>
    <t>Carne fresca y productos cárnicos procesados, como jamón, salchichas y embutidos.</t>
  </si>
  <si>
    <t>BO</t>
  </si>
  <si>
    <t>BANCO CENTRAL DE BOLIVIA</t>
  </si>
  <si>
    <t>07</t>
  </si>
  <si>
    <t>Cochabamba</t>
  </si>
  <si>
    <t>Panadería y Pastelería</t>
  </si>
  <si>
    <t>Panes, pasteles, galletas y otros productos de repostería.</t>
  </si>
  <si>
    <t>Brasil</t>
  </si>
  <si>
    <t>BANCO DE CREDITO S.A.</t>
  </si>
  <si>
    <t>01005</t>
  </si>
  <si>
    <t>La Paz</t>
  </si>
  <si>
    <t>Recursos Humanos</t>
  </si>
  <si>
    <t>Recursos_Humanos</t>
  </si>
  <si>
    <t>Frutas y Verduras</t>
  </si>
  <si>
    <t>Frutas y vegetales frescos.</t>
  </si>
  <si>
    <t>Chile</t>
  </si>
  <si>
    <t>BANCO ECONOMICO</t>
  </si>
  <si>
    <t>08</t>
  </si>
  <si>
    <t>Oruro</t>
  </si>
  <si>
    <t>Repuestos y Mantenimiento de Equipos</t>
  </si>
  <si>
    <t>Repuestos_y_Mantenimiento_de_Equipos</t>
  </si>
  <si>
    <t>Bebidas y Refrescos</t>
  </si>
  <si>
    <t>Bebidas no alcohólicas, como refrescos, jugos y agua embotellada.</t>
  </si>
  <si>
    <t>Colombia</t>
  </si>
  <si>
    <t>BANCO FIE</t>
  </si>
  <si>
    <t>11</t>
  </si>
  <si>
    <t>Pando</t>
  </si>
  <si>
    <t>Servicios de Eventos</t>
  </si>
  <si>
    <t>Servicios_de_Eventos</t>
  </si>
  <si>
    <t>Suministros de Oficina</t>
  </si>
  <si>
    <t>Suministros_de_Oficina</t>
  </si>
  <si>
    <t>Papelería</t>
  </si>
  <si>
    <t>Material de oficina básico, como papel, bolígrafos, cuadernos y carpetas.</t>
  </si>
  <si>
    <t>Ecuador</t>
  </si>
  <si>
    <t>BANCO FORTALEZA</t>
  </si>
  <si>
    <t>14</t>
  </si>
  <si>
    <t>Potosí</t>
  </si>
  <si>
    <t>Servicios de Transporte y Logística</t>
  </si>
  <si>
    <t>Servicios_de_Transporte_y_Logística</t>
  </si>
  <si>
    <t>Mobiliario</t>
  </si>
  <si>
    <t>Muebles de oficina, como escritorios, sillas, archiveros y estanterías.</t>
  </si>
  <si>
    <t>Guyana</t>
  </si>
  <si>
    <t>BANCO GANADERO S.A.</t>
  </si>
  <si>
    <t>06</t>
  </si>
  <si>
    <t>Santa Cruz</t>
  </si>
  <si>
    <t>Servicios Financieros</t>
  </si>
  <si>
    <t>Servicios_Financieros</t>
  </si>
  <si>
    <t>Equipos de Oficina</t>
  </si>
  <si>
    <t>Dispositivos y máquinas de oficina, como impresoras, fotocopiadoras y proyectores.</t>
  </si>
  <si>
    <t>Paraguay</t>
  </si>
  <si>
    <t>BANCO MERCANTIL SANTA CRUZ</t>
  </si>
  <si>
    <t>01</t>
  </si>
  <si>
    <t>Tarija</t>
  </si>
  <si>
    <t>Servicios Profesionales</t>
  </si>
  <si>
    <t>Servicios_Profesionales</t>
  </si>
  <si>
    <t>Material de Limpieza</t>
  </si>
  <si>
    <t>Productos de limpieza, como desinfectantes, limpiadores y toallas de papel para uso en oficina.</t>
  </si>
  <si>
    <t>Perú</t>
  </si>
  <si>
    <t>BANCO NACIONAL DE BOLIVIA</t>
  </si>
  <si>
    <t>03</t>
  </si>
  <si>
    <t>Tecnología y Software</t>
  </si>
  <si>
    <t>Tecnología_y_Software</t>
  </si>
  <si>
    <t>Equipos de Cómputo</t>
  </si>
  <si>
    <t>Computadoras, laptops, monitores y servidores para uso empresarial.</t>
  </si>
  <si>
    <t>Surinam</t>
  </si>
  <si>
    <t>BANCO NACIONAL DE FOMENTO</t>
  </si>
  <si>
    <t>16</t>
  </si>
  <si>
    <t>Software y Licencias</t>
  </si>
  <si>
    <t>Aplicaciones, sistemas operativos y licencias de software para uso interno.</t>
  </si>
  <si>
    <t>Uruguay</t>
  </si>
  <si>
    <t>BANCO PRODEM S.A.</t>
  </si>
  <si>
    <t>17</t>
  </si>
  <si>
    <t>Desarrollo de Software</t>
  </si>
  <si>
    <t>Servicios de desarrollo a medida de aplicaciones y software empresarial.</t>
  </si>
  <si>
    <t>Venezuela</t>
  </si>
  <si>
    <t>BANCO PYME ECOFUTURO S.A.</t>
  </si>
  <si>
    <t>13</t>
  </si>
  <si>
    <t>Soporte Técnico y Mantenimiento</t>
  </si>
  <si>
    <t>Servicios de mantenimiento de hardware y soporte técnico en tecnología.</t>
  </si>
  <si>
    <t>América Central</t>
  </si>
  <si>
    <t>América_Central</t>
  </si>
  <si>
    <t>Belice</t>
  </si>
  <si>
    <t>BANCO SOLIDARIO S.A.</t>
  </si>
  <si>
    <t>09</t>
  </si>
  <si>
    <t>Seguridad Informática</t>
  </si>
  <si>
    <t>Soluciones para proteger datos, redes y sistemas contra accesos no autorizados y ciberataques.</t>
  </si>
  <si>
    <t>Costa Rica</t>
  </si>
  <si>
    <t>BANCO UNION S.A.</t>
  </si>
  <si>
    <t>02</t>
  </si>
  <si>
    <t>Asesoría Contable y Financiera</t>
  </si>
  <si>
    <t>Servicios de contabilidad, planificación fiscal, auditorías y asesoramiento financiero.</t>
  </si>
  <si>
    <t>El Salvador</t>
  </si>
  <si>
    <t>BISA BANCO INDUSTRIAL S.A.</t>
  </si>
  <si>
    <t>05</t>
  </si>
  <si>
    <t>Consultoría Legal</t>
  </si>
  <si>
    <t>Asesoramiento y representación legal en temas corporativos, laborales y contractuales.</t>
  </si>
  <si>
    <t>Guatemala</t>
  </si>
  <si>
    <t>COOPERATIVA JESUS NAZARENO</t>
  </si>
  <si>
    <t>CJN</t>
  </si>
  <si>
    <t>Consultoría en Recursos Humanos</t>
  </si>
  <si>
    <t>Servicios de reclutamiento, gestión de personal y asesoramiento en políticas de RRHH.</t>
  </si>
  <si>
    <t>Honduras</t>
  </si>
  <si>
    <t>Desarrollo de estrategias de marketing, publicidad y gestión de marca.</t>
  </si>
  <si>
    <t>Nicaragua</t>
  </si>
  <si>
    <t>Capacitación y Formación</t>
  </si>
  <si>
    <t>Programas de capacitación para el desarrollo de habilidades técnicas y profesionales.</t>
  </si>
  <si>
    <t>Panamá</t>
  </si>
  <si>
    <t>Envío y Distribución</t>
  </si>
  <si>
    <t>Servicios de transporte de mercancías y distribución de productos.</t>
  </si>
  <si>
    <t>América del Norte</t>
  </si>
  <si>
    <t>América_del_Norte</t>
  </si>
  <si>
    <t>Canadá</t>
  </si>
  <si>
    <t>Almacenamiento</t>
  </si>
  <si>
    <t>Soluciones de almacenamiento y manejo de inventario.</t>
  </si>
  <si>
    <t>Estados Unidos</t>
  </si>
  <si>
    <t>Fletes Internacionales</t>
  </si>
  <si>
    <t>Servicios de envío de productos a nivel internacional, incluyendo gestión de aduanas.</t>
  </si>
  <si>
    <t>México</t>
  </si>
  <si>
    <t>Mensajería Local</t>
  </si>
  <si>
    <t>Entrega de documentos y paquetes en áreas locales.</t>
  </si>
  <si>
    <t>Europa</t>
  </si>
  <si>
    <t>Albania</t>
  </si>
  <si>
    <t>Materiales de Construcción</t>
  </si>
  <si>
    <t>Insumos como cemento, ladrillos, madera y otros materiales para construcción.</t>
  </si>
  <si>
    <t>Alemania</t>
  </si>
  <si>
    <t>Electricidad y Fontanería</t>
  </si>
  <si>
    <t>Servicios de instalación y mantenimiento de sistemas eléctricos y de plomería.</t>
  </si>
  <si>
    <t>Andorra</t>
  </si>
  <si>
    <t>Reparación y Mantenimiento de Equipos</t>
  </si>
  <si>
    <t>Servicios de reparación y mantenimiento de maquinaria y equipos de oficina.</t>
  </si>
  <si>
    <t>Austria</t>
  </si>
  <si>
    <t>Limpieza de Oficinas y Edificios</t>
  </si>
  <si>
    <t>Servicios de limpieza y mantenimiento para oficinas y espacios de trabajo.</t>
  </si>
  <si>
    <t>Bélgica</t>
  </si>
  <si>
    <t>Reclutamiento y Selección</t>
  </si>
  <si>
    <t>Servicios para la búsqueda, selección y contratación de personal.</t>
  </si>
  <si>
    <t>Bielorrusia</t>
  </si>
  <si>
    <t>Capacitación de Personal</t>
  </si>
  <si>
    <t>Programas de entrenamiento y desarrollo de habilidades para empleados.</t>
  </si>
  <si>
    <t>Bosnia y Herzegovina</t>
  </si>
  <si>
    <t>Outsourcing de Personal Temporal</t>
  </si>
  <si>
    <t>Suministro de personal temporal para tareas específicas o por períodos limitados.</t>
  </si>
  <si>
    <t>Bulgaria</t>
  </si>
  <si>
    <t>Bienestar Laboral</t>
  </si>
  <si>
    <t>Programas para mejorar la salud, motivación y calidad de vida de los empleados.</t>
  </si>
  <si>
    <t>Chipre</t>
  </si>
  <si>
    <t>Diseño Gráfico</t>
  </si>
  <si>
    <t>Creación de elementos visuales como logotipos, banners y material publicitario.</t>
  </si>
  <si>
    <t>Croacia</t>
  </si>
  <si>
    <t>Publicidad Digital</t>
  </si>
  <si>
    <t>Estrategias de publicidad en plataformas digitales como redes sociales y motores de búsqueda.</t>
  </si>
  <si>
    <t>Dinamarca</t>
  </si>
  <si>
    <t>Agencia de Medios</t>
  </si>
  <si>
    <t>Planificación y compra de espacios publicitarios en medios de comunicación.</t>
  </si>
  <si>
    <t>Eslovaquia</t>
  </si>
  <si>
    <t>Impresiones y Promocionales</t>
  </si>
  <si>
    <t>Producción de materiales impresos y artículos promocionales personalizados.</t>
  </si>
  <si>
    <t>Eslovenia</t>
  </si>
  <si>
    <t>Seguros</t>
  </si>
  <si>
    <t>Servicios de seguros para cubrir riesgos como daños, responsabilidad y salud.</t>
  </si>
  <si>
    <t>España</t>
  </si>
  <si>
    <t>Préstamos y Financiación</t>
  </si>
  <si>
    <t>Opciones de crédito, financiamiento y leasing para empresas.</t>
  </si>
  <si>
    <t>Estonia</t>
  </si>
  <si>
    <t>Consultoría Financiera</t>
  </si>
  <si>
    <t>Asesoría en inversión, planificación financiera y manejo de riesgos.</t>
  </si>
  <si>
    <t>Finlandia</t>
  </si>
  <si>
    <t>Procesadores de Pago</t>
  </si>
  <si>
    <t>Servicios para el procesamiento de pagos en línea y transacciones electrónicas.</t>
  </si>
  <si>
    <t>Francia</t>
  </si>
  <si>
    <t>Organización de Eventos</t>
  </si>
  <si>
    <t>Coordinación y gestión de eventos corporativos, como conferencias y seminarios.</t>
  </si>
  <si>
    <t>Georgia</t>
  </si>
  <si>
    <t>Alquiler de Espacios</t>
  </si>
  <si>
    <t>Renta de salones y áreas para la realización de eventos.</t>
  </si>
  <si>
    <t>Grecia</t>
  </si>
  <si>
    <t>Catering</t>
  </si>
  <si>
    <t>Servicio de alimentos y bebidas para eventos.</t>
  </si>
  <si>
    <t>Hungría</t>
  </si>
  <si>
    <t>Producción Audiovisual</t>
  </si>
  <si>
    <t>Servicios de grabación y transmisión de audio y video en eventos.</t>
  </si>
  <si>
    <t>Irlanda</t>
  </si>
  <si>
    <t>Repuestos para Vehículos</t>
  </si>
  <si>
    <t>Componentes y piezas de reemplazo para automóviles y camiones.</t>
  </si>
  <si>
    <t>Islandia</t>
  </si>
  <si>
    <t>Repuestos para Motos</t>
  </si>
  <si>
    <t>Piezas de repuesto específicas para motocicletas, como llantas, frenos y filtros.</t>
  </si>
  <si>
    <t>Italia</t>
  </si>
  <si>
    <t>Repuestos para Maquinaria</t>
  </si>
  <si>
    <t>Partes de maquinaria industrial y agrícola, como motores, transmisiones y sistemas hidráulicos.</t>
  </si>
  <si>
    <t>Kazajistán</t>
  </si>
  <si>
    <t>Repuestos para Equipos Electrónicos</t>
  </si>
  <si>
    <t>Componentes de reparación para equipos electrónicos y electrodomésticos, como piezas de refrigeradores y aires acondicionados.</t>
  </si>
  <si>
    <t>Letonia</t>
  </si>
  <si>
    <t>Mantenimiento de Equipos</t>
  </si>
  <si>
    <t>Servicios de mantenimiento preventivo y correctivo para vehículos, maquinaria y otros equipos.</t>
  </si>
  <si>
    <t>Liechtenstein</t>
  </si>
  <si>
    <t>Lituania</t>
  </si>
  <si>
    <t>Luxemburgo</t>
  </si>
  <si>
    <t>Malta</t>
  </si>
  <si>
    <t>Moldavia</t>
  </si>
  <si>
    <t>Mónaco</t>
  </si>
  <si>
    <t>Montenegro</t>
  </si>
  <si>
    <t>Noruega</t>
  </si>
  <si>
    <t>Países Bajos</t>
  </si>
  <si>
    <t>Polonia</t>
  </si>
  <si>
    <t>Portugal</t>
  </si>
  <si>
    <t>Reino Unido</t>
  </si>
  <si>
    <t>República Checa</t>
  </si>
  <si>
    <t>República de Macedonia del Norte</t>
  </si>
  <si>
    <t>Rumania</t>
  </si>
  <si>
    <t>Rusia</t>
  </si>
  <si>
    <t>San Marino</t>
  </si>
  <si>
    <t>Serbia</t>
  </si>
  <si>
    <t>Suecia</t>
  </si>
  <si>
    <t>Suiza</t>
  </si>
  <si>
    <t>Turquía</t>
  </si>
  <si>
    <t>Ucrania</t>
  </si>
  <si>
    <t>Ciudad del Vaticano</t>
  </si>
  <si>
    <t>Asia</t>
  </si>
  <si>
    <t>Afganistán</t>
  </si>
  <si>
    <t>Arabia Saudita</t>
  </si>
  <si>
    <t>Armenia</t>
  </si>
  <si>
    <t>Azerbaiyán</t>
  </si>
  <si>
    <t>Bangladés</t>
  </si>
  <si>
    <t>Baréin</t>
  </si>
  <si>
    <t>Birmania (Myanmar)</t>
  </si>
  <si>
    <t>Brunéi</t>
  </si>
  <si>
    <t>Bután</t>
  </si>
  <si>
    <t>Camboya</t>
  </si>
  <si>
    <t>Catar</t>
  </si>
  <si>
    <t>China</t>
  </si>
  <si>
    <t>Corea del Norte</t>
  </si>
  <si>
    <t>Corea del Sur</t>
  </si>
  <si>
    <t>Emiratos Árabes Unidos</t>
  </si>
  <si>
    <t>Filipinas</t>
  </si>
  <si>
    <t>India</t>
  </si>
  <si>
    <t>Indonesia</t>
  </si>
  <si>
    <t>Irán</t>
  </si>
  <si>
    <t>Irak</t>
  </si>
  <si>
    <t>Israel</t>
  </si>
  <si>
    <t>Japón</t>
  </si>
  <si>
    <t>Jordania</t>
  </si>
  <si>
    <t>Kirguistán</t>
  </si>
  <si>
    <t>Kuwait</t>
  </si>
  <si>
    <t>Laos</t>
  </si>
  <si>
    <t>Líbano</t>
  </si>
  <si>
    <t>Malasia</t>
  </si>
  <si>
    <t>Maldivas</t>
  </si>
  <si>
    <t>Mongolia</t>
  </si>
  <si>
    <t>Nepal</t>
  </si>
  <si>
    <t>Omán</t>
  </si>
  <si>
    <t>Pakistán</t>
  </si>
  <si>
    <t>Palestina</t>
  </si>
  <si>
    <t>Singapur</t>
  </si>
  <si>
    <t>Siria</t>
  </si>
  <si>
    <t>Sri Lanka</t>
  </si>
  <si>
    <t>Tailandia</t>
  </si>
  <si>
    <t>Tayikistán</t>
  </si>
  <si>
    <t>Timor Oriental</t>
  </si>
  <si>
    <t>Turkmenistán</t>
  </si>
  <si>
    <t>Uzbekistán</t>
  </si>
  <si>
    <t>Vietnam</t>
  </si>
  <si>
    <t>Yemen</t>
  </si>
  <si>
    <t>África</t>
  </si>
  <si>
    <t>Angola</t>
  </si>
  <si>
    <t>Argelia</t>
  </si>
  <si>
    <t>Benín</t>
  </si>
  <si>
    <t>Botsuana</t>
  </si>
  <si>
    <t>Burkina Faso</t>
  </si>
  <si>
    <t>Burundi</t>
  </si>
  <si>
    <t>Cabo Verde</t>
  </si>
  <si>
    <t>Camerún</t>
  </si>
  <si>
    <t>Chad</t>
  </si>
  <si>
    <t>Comoras</t>
  </si>
  <si>
    <t>Costa de Marfil</t>
  </si>
  <si>
    <t>Egipto</t>
  </si>
  <si>
    <t>Eritrea</t>
  </si>
  <si>
    <t>Esuatini</t>
  </si>
  <si>
    <t>Etiopía</t>
  </si>
  <si>
    <t>Gabón</t>
  </si>
  <si>
    <t>Gambia</t>
  </si>
  <si>
    <t>Ghana</t>
  </si>
  <si>
    <t>Guinea</t>
  </si>
  <si>
    <t>Guinea-Bisáu</t>
  </si>
  <si>
    <t>Guinea Ecuatorial</t>
  </si>
  <si>
    <t>Kenia</t>
  </si>
  <si>
    <t>Lesoto</t>
  </si>
  <si>
    <t>Liberia</t>
  </si>
  <si>
    <t>Libia</t>
  </si>
  <si>
    <t>Madagascar</t>
  </si>
  <si>
    <t>Malaui</t>
  </si>
  <si>
    <t>Malí</t>
  </si>
  <si>
    <t>Marruecos</t>
  </si>
  <si>
    <t>Mauricio</t>
  </si>
  <si>
    <t>Mauritania</t>
  </si>
  <si>
    <t>Mozambique</t>
  </si>
  <si>
    <t>Namibia</t>
  </si>
  <si>
    <t>Níger</t>
  </si>
  <si>
    <t>Nigeria</t>
  </si>
  <si>
    <t>República Centroafricana</t>
  </si>
  <si>
    <t>República del Congo</t>
  </si>
  <si>
    <t>República Democrática del Congo</t>
  </si>
  <si>
    <t>Ruanda</t>
  </si>
  <si>
    <t>Santo Tomé y Príncipe</t>
  </si>
  <si>
    <t>Senegal</t>
  </si>
  <si>
    <t>Seychelles</t>
  </si>
  <si>
    <t>Sierra Leona</t>
  </si>
  <si>
    <t>Somalia</t>
  </si>
  <si>
    <t>Sudáfrica</t>
  </si>
  <si>
    <t>Sudán</t>
  </si>
  <si>
    <t>Sudán del Sur</t>
  </si>
  <si>
    <t>Tanzania</t>
  </si>
  <si>
    <t>Togo</t>
  </si>
  <si>
    <t>Túnez</t>
  </si>
  <si>
    <t>Uganda</t>
  </si>
  <si>
    <t>Yibuti</t>
  </si>
  <si>
    <t>Zambia</t>
  </si>
  <si>
    <t>Zimbabue</t>
  </si>
  <si>
    <t>Oceanía</t>
  </si>
  <si>
    <t>Australia</t>
  </si>
  <si>
    <t>Fiyi</t>
  </si>
  <si>
    <t>Islas Marshall</t>
  </si>
  <si>
    <t>Islas Salomón</t>
  </si>
  <si>
    <t>Kiribati</t>
  </si>
  <si>
    <t>Micronesia</t>
  </si>
  <si>
    <t>Nauru</t>
  </si>
  <si>
    <t>Nueva Zelanda</t>
  </si>
  <si>
    <t>Palaos</t>
  </si>
  <si>
    <t>Papúa Nueva Guinea</t>
  </si>
  <si>
    <t>Samoa</t>
  </si>
  <si>
    <t>Tonga</t>
  </si>
  <si>
    <t>Tuvalu</t>
  </si>
  <si>
    <t>Vanuatu</t>
  </si>
  <si>
    <t>América del Sur (Islas del Caribe)</t>
  </si>
  <si>
    <t>América_del_Sur_(Islas_del_Caribe)</t>
  </si>
  <si>
    <t>Antigua y Barbuda</t>
  </si>
  <si>
    <t>Bahamas</t>
  </si>
  <si>
    <t>Barbados</t>
  </si>
  <si>
    <t>Cuba</t>
  </si>
  <si>
    <t>Dominica</t>
  </si>
  <si>
    <t>Granada</t>
  </si>
  <si>
    <t>Haití</t>
  </si>
  <si>
    <t>Jamaica</t>
  </si>
  <si>
    <t>República Dominicana</t>
  </si>
  <si>
    <t>San Cristóbal y Nieves</t>
  </si>
  <si>
    <t>San Vicente y las Granadinas</t>
  </si>
  <si>
    <t>Santa Lucía</t>
  </si>
  <si>
    <t>Trinidad y Tobago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</si>
</sst>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22"/>
      <color rgb="FF1D5699"/>
      <name val="Times New Roman"/>
      <family val="1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34998626667073579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D56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0" fillId="3" borderId="0" xfId="0" applyFill="1"/>
    <xf numFmtId="0" fontId="0" fillId="4" borderId="0" xfId="0" applyFill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pivotButton="1"/>
    <xf numFmtId="0" fontId="9" fillId="0" borderId="0" xfId="0" applyFont="1"/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0" fillId="0" borderId="13" xfId="0" applyBorder="1" applyAlignment="1">
      <alignment vertical="top"/>
    </xf>
    <xf numFmtId="0" fontId="0" fillId="6" borderId="13" xfId="0" applyFill="1" applyBorder="1" applyAlignment="1">
      <alignment vertical="top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 vertical="top" wrapText="1"/>
      <protection hidden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 applyProtection="1">
      <alignment horizontal="left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0" fillId="0" borderId="2" xfId="2" applyBorder="1" applyAlignment="1">
      <alignment horizontal="center"/>
    </xf>
    <xf numFmtId="0" fontId="10" fillId="0" borderId="1" xfId="1" applyBorder="1" applyAlignment="1">
      <alignment horizontal="center"/>
    </xf>
    <xf numFmtId="0" fontId="10" fillId="0" borderId="4" xfId="1" applyBorder="1" applyAlignment="1">
      <alignment horizontal="center"/>
    </xf>
    <xf numFmtId="0" fontId="0" fillId="0" borderId="3" xfId="0" applyBorder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3" xfId="0" applyFont="1" applyBorder="1" applyAlignment="1"/>
    <xf numFmtId="0" fontId="0" fillId="0" borderId="3" xfId="0" applyBorder="1" applyAlignment="1"/>
    <xf numFmtId="0" fontId="8" fillId="6" borderId="13" xfId="0" applyFont="1" applyFill="1" applyBorder="1" applyAlignment="1">
      <alignment horizontal="center"/>
    </xf>
    <xf numFmtId="0" fontId="2" fillId="7" borderId="13" xfId="0" applyFont="1" applyFill="1" applyBorder="1" applyAlignment="1">
      <alignment vertical="top"/>
    </xf>
  </cellXfs>
  <cellStyles count="3">
    <cellStyle name="Hipervínculo" xfId="2" builtinId="8"/>
    <cellStyle name="Hyperlink" xfId="1" xr:uid="{00000000-000B-0000-0000-000008000000}"/>
    <cellStyle name="Normal" xfId="0" builtinId="0"/>
  </cellStyles>
  <dxfs count="3"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1" defaultTableStyle="TableStyleMedium9" defaultPivotStyle="PivotStyleLight16">
    <tableStyle name="Invisible" pivot="0" table="0" count="0" xr9:uid="{341879E4-62A0-4684-AD23-0643C87DF45F}"/>
  </tableStyles>
  <colors>
    <mruColors>
      <color rgb="FF1D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cion_Xulur" refreshedDate="45599.673971412034" createdVersion="8" refreshedVersion="8" minRefreshableVersion="3" recordCount="48" xr:uid="{E31A84C5-9DB1-4B3E-A0BB-B0579F97D65A}">
  <cacheSource type="worksheet">
    <worksheetSource ref="I1:L49" sheet="dts"/>
  </cacheSource>
  <cacheFields count="4">
    <cacheField name="Categoría" numFmtId="0">
      <sharedItems count="11">
        <s v="Productos Alimenticios"/>
        <s v="Suministros de Oficina"/>
        <s v="Tecnología y Software"/>
        <s v="Servicios Profesionales"/>
        <s v="Servicios de Transporte y Logística"/>
        <s v="Construcción y Mantenimiento"/>
        <s v="Recursos Humanos"/>
        <s v="Marketing y Publicidad"/>
        <s v="Servicios Financieros"/>
        <s v="Servicios de Eventos"/>
        <s v="Repuestos y Mantenimiento de Equipos"/>
      </sharedItems>
    </cacheField>
    <cacheField name="CC" numFmtId="0">
      <sharedItems count="11">
        <s v="Productos_Alimenticios"/>
        <s v="Suministros_de_Oficina"/>
        <s v="Tecnología_y_Software"/>
        <s v="Servicios_Profesionales"/>
        <s v="Servicios_de_Transporte_y_Logística"/>
        <s v="Construcción_y_Mantenimiento"/>
        <s v="Recursos_Humanos"/>
        <s v="Marketing_y_Publicidad"/>
        <s v="Servicios_Financieros"/>
        <s v="Servicios_de_Eventos"/>
        <s v="Repuestos_y_Mantenimiento_de_Equipos"/>
      </sharedItems>
    </cacheField>
    <cacheField name="Subcategoría" numFmtId="0">
      <sharedItems/>
    </cacheField>
    <cacheField name="Descrip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s v="Lácteos"/>
    <s v="Productos derivados de la leche, como queso, yogur, leche y mantequilla."/>
  </r>
  <r>
    <x v="0"/>
    <x v="0"/>
    <s v="Carnes y Embutidos"/>
    <s v="Carne fresca y productos cárnicos procesados, como jamón, salchichas y embutidos."/>
  </r>
  <r>
    <x v="0"/>
    <x v="0"/>
    <s v="Panadería y Pastelería"/>
    <s v="Panes, pasteles, galletas y otros productos de repostería."/>
  </r>
  <r>
    <x v="0"/>
    <x v="0"/>
    <s v="Frutas y Verduras"/>
    <s v="Frutas y vegetales frescos."/>
  </r>
  <r>
    <x v="0"/>
    <x v="0"/>
    <s v="Bebidas y Refrescos"/>
    <s v="Bebidas no alcohólicas, como refrescos, jugos y agua embotellada."/>
  </r>
  <r>
    <x v="1"/>
    <x v="1"/>
    <s v="Papelería"/>
    <s v="Material de oficina básico, como papel, bolígrafos, cuadernos y carpetas."/>
  </r>
  <r>
    <x v="1"/>
    <x v="1"/>
    <s v="Mobiliario"/>
    <s v="Muebles de oficina, como escritorios, sillas, archiveros y estanterías."/>
  </r>
  <r>
    <x v="1"/>
    <x v="1"/>
    <s v="Equipos de Oficina"/>
    <s v="Dispositivos y máquinas de oficina, como impresoras, fotocopiadoras y proyectores."/>
  </r>
  <r>
    <x v="1"/>
    <x v="1"/>
    <s v="Material de Limpieza"/>
    <s v="Productos de limpieza, como desinfectantes, limpiadores y toallas de papel para uso en oficina."/>
  </r>
  <r>
    <x v="2"/>
    <x v="2"/>
    <s v="Equipos de Cómputo"/>
    <s v="Computadoras, laptops, monitores y servidores para uso empresarial."/>
  </r>
  <r>
    <x v="2"/>
    <x v="2"/>
    <s v="Software y Licencias"/>
    <s v="Aplicaciones, sistemas operativos y licencias de software para uso interno."/>
  </r>
  <r>
    <x v="2"/>
    <x v="2"/>
    <s v="Desarrollo de Software"/>
    <s v="Servicios de desarrollo a medida de aplicaciones y software empresarial."/>
  </r>
  <r>
    <x v="2"/>
    <x v="2"/>
    <s v="Soporte Técnico y Mantenimiento"/>
    <s v="Servicios de mantenimiento de hardware y soporte técnico en tecnología."/>
  </r>
  <r>
    <x v="2"/>
    <x v="2"/>
    <s v="Seguridad Informática"/>
    <s v="Soluciones para proteger datos, redes y sistemas contra accesos no autorizados y ciberataques."/>
  </r>
  <r>
    <x v="3"/>
    <x v="3"/>
    <s v="Asesoría Contable y Financiera"/>
    <s v="Servicios de contabilidad, planificación fiscal, auditorías y asesoramiento financiero."/>
  </r>
  <r>
    <x v="3"/>
    <x v="3"/>
    <s v="Consultoría Legal"/>
    <s v="Asesoramiento y representación legal en temas corporativos, laborales y contractuales."/>
  </r>
  <r>
    <x v="3"/>
    <x v="3"/>
    <s v="Consultoría en Recursos Humanos"/>
    <s v="Servicios de reclutamiento, gestión de personal y asesoramiento en políticas de RRHH."/>
  </r>
  <r>
    <x v="3"/>
    <x v="3"/>
    <s v="Marketing y Publicidad"/>
    <s v="Desarrollo de estrategias de marketing, publicidad y gestión de marca."/>
  </r>
  <r>
    <x v="3"/>
    <x v="3"/>
    <s v="Capacitación y Formación"/>
    <s v="Programas de capacitación para el desarrollo de habilidades técnicas y profesionales."/>
  </r>
  <r>
    <x v="4"/>
    <x v="4"/>
    <s v="Envío y Distribución"/>
    <s v="Servicios de transporte de mercancías y distribución de productos."/>
  </r>
  <r>
    <x v="4"/>
    <x v="4"/>
    <s v="Almacenamiento"/>
    <s v="Soluciones de almacenamiento y manejo de inventario."/>
  </r>
  <r>
    <x v="4"/>
    <x v="4"/>
    <s v="Fletes Internacionales"/>
    <s v="Servicios de envío de productos a nivel internacional, incluyendo gestión de aduanas."/>
  </r>
  <r>
    <x v="4"/>
    <x v="4"/>
    <s v="Mensajería Local"/>
    <s v="Entrega de documentos y paquetes en áreas locales."/>
  </r>
  <r>
    <x v="5"/>
    <x v="5"/>
    <s v="Materiales de Construcción"/>
    <s v="Insumos como cemento, ladrillos, madera y otros materiales para construcción."/>
  </r>
  <r>
    <x v="5"/>
    <x v="5"/>
    <s v="Electricidad y Fontanería"/>
    <s v="Servicios de instalación y mantenimiento de sistemas eléctricos y de plomería."/>
  </r>
  <r>
    <x v="5"/>
    <x v="5"/>
    <s v="Reparación y Mantenimiento de Equipos"/>
    <s v="Servicios de reparación y mantenimiento de maquinaria y equipos de oficina."/>
  </r>
  <r>
    <x v="5"/>
    <x v="5"/>
    <s v="Limpieza de Oficinas y Edificios"/>
    <s v="Servicios de limpieza y mantenimiento para oficinas y espacios de trabajo."/>
  </r>
  <r>
    <x v="6"/>
    <x v="6"/>
    <s v="Reclutamiento y Selección"/>
    <s v="Servicios para la búsqueda, selección y contratación de personal."/>
  </r>
  <r>
    <x v="6"/>
    <x v="6"/>
    <s v="Capacitación de Personal"/>
    <s v="Programas de entrenamiento y desarrollo de habilidades para empleados."/>
  </r>
  <r>
    <x v="6"/>
    <x v="6"/>
    <s v="Outsourcing de Personal Temporal"/>
    <s v="Suministro de personal temporal para tareas específicas o por períodos limitados."/>
  </r>
  <r>
    <x v="6"/>
    <x v="6"/>
    <s v="Bienestar Laboral"/>
    <s v="Programas para mejorar la salud, motivación y calidad de vida de los empleados."/>
  </r>
  <r>
    <x v="7"/>
    <x v="7"/>
    <s v="Diseño Gráfico"/>
    <s v="Creación de elementos visuales como logotipos, banners y material publicitario."/>
  </r>
  <r>
    <x v="7"/>
    <x v="7"/>
    <s v="Publicidad Digital"/>
    <s v="Estrategias de publicidad en plataformas digitales como redes sociales y motores de búsqueda."/>
  </r>
  <r>
    <x v="7"/>
    <x v="7"/>
    <s v="Agencia de Medios"/>
    <s v="Planificación y compra de espacios publicitarios en medios de comunicación."/>
  </r>
  <r>
    <x v="7"/>
    <x v="7"/>
    <s v="Impresiones y Promocionales"/>
    <s v="Producción de materiales impresos y artículos promocionales personalizados."/>
  </r>
  <r>
    <x v="8"/>
    <x v="8"/>
    <s v="Seguros"/>
    <s v="Servicios de seguros para cubrir riesgos como daños, responsabilidad y salud."/>
  </r>
  <r>
    <x v="8"/>
    <x v="8"/>
    <s v="Préstamos y Financiación"/>
    <s v="Opciones de crédito, financiamiento y leasing para empresas."/>
  </r>
  <r>
    <x v="8"/>
    <x v="8"/>
    <s v="Consultoría Financiera"/>
    <s v="Asesoría en inversión, planificación financiera y manejo de riesgos."/>
  </r>
  <r>
    <x v="8"/>
    <x v="8"/>
    <s v="Procesadores de Pago"/>
    <s v="Servicios para el procesamiento de pagos en línea y transacciones electrónicas."/>
  </r>
  <r>
    <x v="9"/>
    <x v="9"/>
    <s v="Organización de Eventos"/>
    <s v="Coordinación y gestión de eventos corporativos, como conferencias y seminarios."/>
  </r>
  <r>
    <x v="9"/>
    <x v="9"/>
    <s v="Alquiler de Espacios"/>
    <s v="Renta de salones y áreas para la realización de eventos."/>
  </r>
  <r>
    <x v="9"/>
    <x v="9"/>
    <s v="Catering"/>
    <s v="Servicio de alimentos y bebidas para eventos."/>
  </r>
  <r>
    <x v="9"/>
    <x v="9"/>
    <s v="Producción Audiovisual"/>
    <s v="Servicios de grabación y transmisión de audio y video en eventos."/>
  </r>
  <r>
    <x v="10"/>
    <x v="10"/>
    <s v="Repuestos para Vehículos"/>
    <s v="Componentes y piezas de reemplazo para automóviles y camiones."/>
  </r>
  <r>
    <x v="10"/>
    <x v="10"/>
    <s v="Repuestos para Motos"/>
    <s v="Piezas de repuesto específicas para motocicletas, como llantas, frenos y filtros."/>
  </r>
  <r>
    <x v="10"/>
    <x v="10"/>
    <s v="Repuestos para Maquinaria"/>
    <s v="Partes de maquinaria industrial y agrícola, como motores, transmisiones y sistemas hidráulicos."/>
  </r>
  <r>
    <x v="10"/>
    <x v="10"/>
    <s v="Repuestos para Equipos Electrónicos"/>
    <s v="Componentes de reparación para equipos electrónicos y electrodomésticos, como piezas de refrigeradores y aires acondicionados."/>
  </r>
  <r>
    <x v="10"/>
    <x v="10"/>
    <s v="Mantenimiento de Equipos"/>
    <s v="Servicios de mantenimiento preventivo y correctivo para vehículos, maquinaria y otros equipos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5ACA35-536E-4626-A04A-97E4D94E0AAB}" name="TablaDinámica1" cacheId="6697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rowHeaderCaption="categorias ">
  <location ref="D1:E12" firstHeaderRow="1" firstDataRow="1" firstDataCol="2"/>
  <pivotFields count="4">
    <pivotField name="tblDcategorias" axis="axisRow" compact="0" outline="0" showAll="0" defaultSubtotal="0">
      <items count="11">
        <item x="5"/>
        <item x="7"/>
        <item x="0"/>
        <item x="6"/>
        <item x="10"/>
        <item x="9"/>
        <item x="4"/>
        <item x="8"/>
        <item x="3"/>
        <item x="1"/>
        <item x="2"/>
      </items>
    </pivotField>
    <pivotField axis="axisRow" compact="0" outline="0" showAll="0" defaultSubtotal="0">
      <items count="11">
        <item x="5"/>
        <item x="7"/>
        <item x="0"/>
        <item x="6"/>
        <item x="10"/>
        <item x="9"/>
        <item x="4"/>
        <item x="8"/>
        <item x="3"/>
        <item x="1"/>
        <item x="2"/>
      </items>
    </pivotField>
    <pivotField compact="0" outline="0" showAll="0" defaultSubtotal="0"/>
    <pivotField compact="0" outline="0" showAll="0" defaultSubtotal="0"/>
  </pivotFields>
  <rowFields count="2">
    <field x="0"/>
    <field x="1"/>
  </rowFields>
  <rowItems count="11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65E4FC-051C-4A43-926A-BC8C3A143BBE}" name="Tabla2" displayName="Tabla2" ref="A1:B5" totalsRowShown="0" headerRowDxfId="2">
  <autoFilter ref="A1:B5" xr:uid="{DE65E4FC-051C-4A43-926A-BC8C3A143BBE}"/>
  <tableColumns count="2">
    <tableColumn id="1" xr3:uid="{CC12D19B-BDF6-469A-8D85-D48DFC0B3066}" name="Categoria" dataDxfId="1">
      <calculatedColumnFormula>IF('Itacamba Cemento S.A. (new)'!A20="","",'Itacamba Cemento S.A. (new)'!A20)</calculatedColumnFormula>
    </tableColumn>
    <tableColumn id="2" xr3:uid="{044AAE9B-B5FB-4966-B2DB-20CD1B028503}" name="SubCategoria" dataDxfId="0">
      <calculatedColumnFormula>IF('Itacamba Cemento S.A. (new)'!E20="","",'Itacamba Cemento S.A. (new)'!E20)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4AF0FF-32D8-47BA-8B88-6671637583C3}" name="Tabla1" displayName="Tabla1" ref="A1:Z2" totalsRowShown="0">
  <autoFilter ref="A1:Z2" xr:uid="{A54AF0FF-32D8-47BA-8B88-6671637583C3}"/>
  <tableColumns count="26">
    <tableColumn id="1" xr3:uid="{1ADF0269-BD58-4DEC-86B5-D30593554930}" name="NombreRazonSocial">
      <calculatedColumnFormula>'Itacamba Cemento S.A. (new)'!C8</calculatedColumnFormula>
    </tableColumn>
    <tableColumn id="2" xr3:uid="{E4CFEC6F-9D34-46EC-98D3-F0328EFF0743}" name="TipoDocumento">
      <calculatedColumnFormula>'Itacamba Cemento S.A. (new)'!J8</calculatedColumnFormula>
    </tableColumn>
    <tableColumn id="3" xr3:uid="{6578C6F3-7D83-493C-A6E6-1B7AA5C32911}" name="Documento">
      <calculatedColumnFormula>'Itacamba Cemento S.A. (new)'!C9</calculatedColumnFormula>
    </tableColumn>
    <tableColumn id="26" xr3:uid="{AF6C61D9-868D-4E5D-9495-9E0882CD70BA}" name="TelCel">
      <calculatedColumnFormula>'Itacamba Cemento S.A. (new)'!J9</calculatedColumnFormula>
    </tableColumn>
    <tableColumn id="4" xr3:uid="{44728A69-B473-4B64-A538-C1A5B0539B28}" name="Direccion">
      <calculatedColumnFormula>'Itacamba Cemento S.A. (new)'!C10</calculatedColumnFormula>
    </tableColumn>
    <tableColumn id="5" xr3:uid="{4122289C-EBD5-4A37-81BE-FC9F06AF7E04}" name="Nro">
      <calculatedColumnFormula>'Itacamba Cemento S.A. (new)'!J10</calculatedColumnFormula>
    </tableColumn>
    <tableColumn id="6" xr3:uid="{62BDDCA6-67EA-45EF-887E-3AC05668D59A}" name="email">
      <calculatedColumnFormula>'Itacamba Cemento S.A. (new)'!C11</calculatedColumnFormula>
    </tableColumn>
    <tableColumn id="8" xr3:uid="{65E948B9-D464-49B4-AEFF-6BF3CF590ADE}" name="Ciudad">
      <calculatedColumnFormula>'Itacamba Cemento S.A. (new)'!J11</calculatedColumnFormula>
    </tableColumn>
    <tableColumn id="9" xr3:uid="{F9F838AB-F1CF-4B3C-A8C1-0235B2C3856E}" name="Nombre Beneficiario">
      <calculatedColumnFormula>'Itacamba Cemento S.A. (new)'!C13</calculatedColumnFormula>
    </tableColumn>
    <tableColumn id="10" xr3:uid="{65B8E6FB-5875-4184-A290-64907BA65930}" name="País"/>
    <tableColumn id="11" xr3:uid="{AA48FD2E-2910-47C8-B94B-CF8BE00F12B9}" name="Ciudad2">
      <calculatedColumnFormula>Tabla1[[#This Row],[Ciudad]]</calculatedColumnFormula>
    </tableColumn>
    <tableColumn id="12" xr3:uid="{30216BC8-5413-466D-9B4D-16C3A9D338F9}" name="Número de cuenta">
      <calculatedColumnFormula>'Itacamba Cemento S.A. (new)'!C14</calculatedColumnFormula>
    </tableColumn>
    <tableColumn id="13" xr3:uid="{DC212C73-0BD4-42F1-9235-E0547BA3A11C}" name="Tipo de cuenta">
      <calculatedColumnFormula>'Itacamba Cemento S.A. (new)'!C15</calculatedColumnFormula>
    </tableColumn>
    <tableColumn id="14" xr3:uid="{D74C67AC-E614-4168-9AFB-CE56201F9FB9}" name="Banco Beneficiario">
      <calculatedColumnFormula>'Itacamba Cemento S.A. (new)'!I13</calculatedColumnFormula>
    </tableColumn>
    <tableColumn id="15" xr3:uid="{5C1CAB75-2A64-47EC-8EF2-4ABADB87F354}" name="Moneda">
      <calculatedColumnFormula>'Itacamba Cemento S.A. (new)'!I14</calculatedColumnFormula>
    </tableColumn>
    <tableColumn id="16" xr3:uid="{51082912-D187-4981-B649-279526491C00}" name="Swift Code"/>
    <tableColumn id="17" xr3:uid="{BC6E88B3-772E-4B2D-B62B-ECE40BFF96D2}" name="IBAN"/>
    <tableColumn id="18" xr3:uid="{23080553-DFD2-49BC-9EDA-7EAE3982C833}" name="ABA Routing"/>
    <tableColumn id="19" xr3:uid="{2CD41E73-35DD-4560-975B-7575E2112645}" name="Banco Intermediario"/>
    <tableColumn id="20" xr3:uid="{86E809FD-5468-4487-9B4A-A7A880E8FEFB}" name="Pais"/>
    <tableColumn id="21" xr3:uid="{87C12A90-CC27-4099-910F-35D64907DD3B}" name="Ciudad3"/>
    <tableColumn id="22" xr3:uid="{FA1F3817-C315-4F18-B409-21C4F4385A6E}" name="Direccion4"/>
    <tableColumn id="23" xr3:uid="{AEDA697F-F687-4868-BAEA-E463FD1B40AB}" name="Swift Code5"/>
    <tableColumn id="24" xr3:uid="{285AB49D-4C21-4E25-B1D3-7725AEA4E590}" name="ABA Routing6"/>
    <tableColumn id="7" xr3:uid="{68E95DA9-994C-4B79-94E0-63E9BEFD05D0}" name="TipoRegProve"/>
    <tableColumn id="25" xr3:uid="{40E6AD2E-3C3E-46DD-8C4D-815BA9253653}" name="ClaveBanco">
      <calculatedColumnFormula>VLOOKUP(Tabla1[[#This Row],[Banco Beneficiario]],dts!V3:W47,2,FALSE)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70D29-5BEB-405E-B27D-0DA4D1D34CCC}">
  <sheetPr codeName="Hoja2">
    <tabColor rgb="FFFFFF00"/>
    <pageSetUpPr fitToPage="1"/>
  </sheetPr>
  <dimension ref="A1:O23"/>
  <sheetViews>
    <sheetView showGridLines="0" showRowColHeaders="0" tabSelected="1" view="pageLayout" zoomScaleNormal="80" zoomScaleSheetLayoutView="100" workbookViewId="0">
      <selection activeCell="H20" sqref="H20:L20"/>
    </sheetView>
  </sheetViews>
  <sheetFormatPr defaultColWidth="11.42578125" defaultRowHeight="12.6"/>
  <cols>
    <col min="1" max="1" width="10.42578125" customWidth="1"/>
    <col min="2" max="2" width="12.85546875" customWidth="1"/>
    <col min="3" max="6" width="11.42578125" customWidth="1"/>
    <col min="7" max="7" width="15.85546875" customWidth="1"/>
    <col min="8" max="8" width="9.42578125" customWidth="1"/>
    <col min="9" max="9" width="15.85546875" customWidth="1"/>
    <col min="10" max="10" width="7.42578125" customWidth="1"/>
    <col min="11" max="11" width="9" customWidth="1"/>
    <col min="12" max="12" width="9.42578125" customWidth="1"/>
    <col min="13" max="14" width="3.42578125" customWidth="1"/>
    <col min="15" max="15" width="11.42578125" hidden="1" customWidth="1"/>
  </cols>
  <sheetData>
    <row r="1" spans="1:13" ht="12.75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3" ht="12.75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3" ht="12.75" customHeight="1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12.7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</row>
    <row r="5" spans="1:13" ht="13.5" customHeight="1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3" ht="19.7" customHeight="1">
      <c r="A6" s="31"/>
      <c r="B6" s="47"/>
      <c r="C6" s="47"/>
      <c r="D6" s="47"/>
      <c r="E6" s="47"/>
      <c r="F6" s="47"/>
      <c r="G6" s="47"/>
      <c r="H6" s="47"/>
      <c r="I6" s="47"/>
      <c r="J6" s="47"/>
      <c r="K6" s="48" t="s">
        <v>1</v>
      </c>
      <c r="L6" s="48"/>
    </row>
    <row r="7" spans="1:13" ht="19.7" customHeight="1">
      <c r="A7" s="30" t="s">
        <v>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3" ht="19.7" customHeight="1">
      <c r="A8" s="21" t="s">
        <v>3</v>
      </c>
      <c r="B8" s="21"/>
      <c r="C8" s="28"/>
      <c r="D8" s="29"/>
      <c r="E8" s="29"/>
      <c r="F8" s="29"/>
      <c r="G8" s="29"/>
      <c r="H8" s="29"/>
      <c r="I8" s="11" t="s">
        <v>4</v>
      </c>
      <c r="J8" s="28"/>
      <c r="K8" s="28"/>
      <c r="L8" s="28"/>
    </row>
    <row r="9" spans="1:13" ht="19.7" customHeight="1">
      <c r="A9" s="21" t="s">
        <v>5</v>
      </c>
      <c r="B9" s="21"/>
      <c r="C9" s="29"/>
      <c r="D9" s="29"/>
      <c r="E9" s="29"/>
      <c r="F9" s="29"/>
      <c r="G9" s="29"/>
      <c r="H9" s="29"/>
      <c r="I9" s="11" t="s">
        <v>6</v>
      </c>
      <c r="J9" s="28"/>
      <c r="K9" s="28"/>
      <c r="L9" s="28"/>
    </row>
    <row r="10" spans="1:13" ht="19.7" customHeight="1">
      <c r="A10" s="21" t="s">
        <v>7</v>
      </c>
      <c r="B10" s="21"/>
      <c r="C10" s="28"/>
      <c r="D10" s="28"/>
      <c r="E10" s="28"/>
      <c r="F10" s="28"/>
      <c r="G10" s="28"/>
      <c r="H10" s="28"/>
      <c r="I10" s="11" t="s">
        <v>8</v>
      </c>
      <c r="J10" s="28"/>
      <c r="K10" s="28"/>
      <c r="L10" s="28"/>
    </row>
    <row r="11" spans="1:13" ht="19.7" customHeight="1">
      <c r="A11" s="21" t="s">
        <v>9</v>
      </c>
      <c r="B11" s="21"/>
      <c r="C11" s="44"/>
      <c r="D11" s="45"/>
      <c r="E11" s="45"/>
      <c r="F11" s="45"/>
      <c r="G11" s="45"/>
      <c r="H11" s="46"/>
      <c r="I11" s="11" t="s">
        <v>10</v>
      </c>
      <c r="J11" s="41"/>
      <c r="K11" s="42"/>
      <c r="L11" s="43"/>
      <c r="M11" s="4" t="s">
        <v>11</v>
      </c>
    </row>
    <row r="12" spans="1:13" ht="19.7" customHeight="1">
      <c r="A12" s="30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3" ht="19.7" customHeight="1">
      <c r="A13" s="21" t="s">
        <v>13</v>
      </c>
      <c r="B13" s="21"/>
      <c r="C13" s="28"/>
      <c r="D13" s="29"/>
      <c r="E13" s="29"/>
      <c r="F13" s="29"/>
      <c r="G13" s="21" t="s">
        <v>14</v>
      </c>
      <c r="H13" s="21"/>
      <c r="I13" s="28"/>
      <c r="J13" s="29"/>
      <c r="K13" s="29"/>
      <c r="L13" s="29"/>
    </row>
    <row r="14" spans="1:13" ht="19.7" customHeight="1">
      <c r="A14" s="12" t="s">
        <v>15</v>
      </c>
      <c r="B14" s="12"/>
      <c r="C14" s="18"/>
      <c r="D14" s="19"/>
      <c r="E14" s="19"/>
      <c r="F14" s="20"/>
      <c r="G14" s="21" t="s">
        <v>16</v>
      </c>
      <c r="H14" s="21"/>
      <c r="I14" s="15"/>
      <c r="J14" s="16"/>
      <c r="K14" s="16"/>
      <c r="L14" s="16"/>
      <c r="M14" s="4" t="s">
        <v>11</v>
      </c>
    </row>
    <row r="15" spans="1:13" ht="19.7" customHeight="1">
      <c r="A15" s="49" t="s">
        <v>17</v>
      </c>
      <c r="B15" s="50"/>
      <c r="C15" s="28"/>
      <c r="D15" s="29"/>
      <c r="E15" s="29"/>
      <c r="F15" s="29"/>
      <c r="G15" s="31"/>
      <c r="H15" s="31"/>
      <c r="I15" s="29"/>
      <c r="J15" s="29"/>
      <c r="K15" s="29"/>
      <c r="L15" s="29"/>
    </row>
    <row r="16" spans="1:13" ht="19.7" hidden="1" customHeight="1">
      <c r="A16" s="51"/>
      <c r="B16" s="52"/>
      <c r="C16" s="28"/>
      <c r="D16" s="29"/>
      <c r="E16" s="29"/>
      <c r="F16" s="29"/>
      <c r="G16" s="31"/>
      <c r="H16" s="31"/>
      <c r="I16" s="29"/>
      <c r="J16" s="29"/>
      <c r="K16" s="29"/>
      <c r="L16" s="29"/>
    </row>
    <row r="17" spans="1:15" ht="19.7" hidden="1" customHeight="1">
      <c r="A17" s="51"/>
      <c r="B17" s="52"/>
      <c r="C17" s="28"/>
      <c r="D17" s="29"/>
      <c r="E17" s="29"/>
      <c r="F17" s="29"/>
      <c r="G17" s="31"/>
      <c r="H17" s="31"/>
      <c r="I17" s="29"/>
      <c r="J17" s="29"/>
      <c r="K17" s="29"/>
      <c r="L17" s="29"/>
    </row>
    <row r="18" spans="1:15" ht="19.7" customHeight="1">
      <c r="A18" s="30" t="s">
        <v>18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5" ht="19.7" customHeight="1">
      <c r="A19" s="22" t="s">
        <v>19</v>
      </c>
      <c r="B19" s="23"/>
      <c r="C19" s="23"/>
      <c r="D19" s="24"/>
      <c r="E19" s="22" t="s">
        <v>20</v>
      </c>
      <c r="F19" s="23"/>
      <c r="G19" s="24"/>
      <c r="H19" s="25" t="s">
        <v>21</v>
      </c>
      <c r="I19" s="26"/>
      <c r="J19" s="26"/>
      <c r="K19" s="26"/>
      <c r="L19" s="27"/>
      <c r="O19" s="10"/>
    </row>
    <row r="20" spans="1:15" ht="24.95" customHeight="1">
      <c r="A20" s="15"/>
      <c r="B20" s="15"/>
      <c r="C20" s="15"/>
      <c r="D20" s="15"/>
      <c r="E20" s="16"/>
      <c r="F20" s="16"/>
      <c r="G20" s="16"/>
      <c r="H20" s="17"/>
      <c r="I20" s="17"/>
      <c r="J20" s="17"/>
      <c r="K20" s="17"/>
      <c r="L20" s="17"/>
      <c r="O20" s="10" t="str">
        <f>IFERROR(VLOOKUP(A20,dts!$D$2:$E$12,2,FALSE),"")</f>
        <v/>
      </c>
    </row>
    <row r="21" spans="1:15" ht="24.95" customHeight="1">
      <c r="A21" s="15"/>
      <c r="B21" s="15"/>
      <c r="C21" s="15"/>
      <c r="D21" s="15"/>
      <c r="E21" s="16"/>
      <c r="F21" s="16"/>
      <c r="G21" s="16"/>
      <c r="H21" s="17" t="str">
        <f>IFERROR(VLOOKUP(E21,dts!$K$2:$L$49,2,FALSE),"")</f>
        <v/>
      </c>
      <c r="I21" s="17"/>
      <c r="J21" s="17"/>
      <c r="K21" s="17"/>
      <c r="L21" s="17"/>
      <c r="O21" s="10" t="str">
        <f>IFERROR(VLOOKUP(A21,dts!$D$2:$E$12,2,FALSE),"")</f>
        <v/>
      </c>
    </row>
    <row r="22" spans="1:15" ht="24.95" customHeight="1">
      <c r="A22" s="15"/>
      <c r="B22" s="15"/>
      <c r="C22" s="15"/>
      <c r="D22" s="15"/>
      <c r="E22" s="15"/>
      <c r="F22" s="16"/>
      <c r="G22" s="16"/>
      <c r="H22" s="17" t="str">
        <f>IFERROR(VLOOKUP(E22,dts!$K$2:$L$49,2,FALSE),"")</f>
        <v/>
      </c>
      <c r="I22" s="17"/>
      <c r="J22" s="17"/>
      <c r="K22" s="17"/>
      <c r="L22" s="17"/>
      <c r="O22" s="10" t="str">
        <f>IFERROR(VLOOKUP(A22,dts!$D$2:$E$12,2,FALSE),"")</f>
        <v/>
      </c>
    </row>
    <row r="23" spans="1:15" ht="24.95" customHeight="1">
      <c r="A23" s="15"/>
      <c r="B23" s="15"/>
      <c r="C23" s="15"/>
      <c r="D23" s="15"/>
      <c r="E23" s="16"/>
      <c r="F23" s="16"/>
      <c r="G23" s="16"/>
      <c r="H23" s="17" t="str">
        <f>IFERROR(VLOOKUP(E23,dts!$K$2:$L$49,2,FALSE),"")</f>
        <v/>
      </c>
      <c r="I23" s="17"/>
      <c r="J23" s="17"/>
      <c r="K23" s="17"/>
      <c r="L23" s="17"/>
      <c r="O23" s="10" t="str">
        <f>IFERROR(VLOOKUP(A23,dts!$D$2:$E$12,2,FALSE),"")</f>
        <v/>
      </c>
    </row>
  </sheetData>
  <mergeCells count="52">
    <mergeCell ref="A9:B9"/>
    <mergeCell ref="C9:H9"/>
    <mergeCell ref="A6:J6"/>
    <mergeCell ref="K6:L6"/>
    <mergeCell ref="A7:L7"/>
    <mergeCell ref="J8:L8"/>
    <mergeCell ref="A8:B8"/>
    <mergeCell ref="C8:H8"/>
    <mergeCell ref="A1:L5"/>
    <mergeCell ref="C15:F15"/>
    <mergeCell ref="I15:L15"/>
    <mergeCell ref="G15:H15"/>
    <mergeCell ref="A12:L12"/>
    <mergeCell ref="A13:B13"/>
    <mergeCell ref="C13:F13"/>
    <mergeCell ref="G13:H13"/>
    <mergeCell ref="I13:L13"/>
    <mergeCell ref="J11:L11"/>
    <mergeCell ref="C10:H10"/>
    <mergeCell ref="A11:B11"/>
    <mergeCell ref="A10:B10"/>
    <mergeCell ref="C11:H11"/>
    <mergeCell ref="J10:L10"/>
    <mergeCell ref="J9:L9"/>
    <mergeCell ref="C14:F14"/>
    <mergeCell ref="G14:H14"/>
    <mergeCell ref="I14:L14"/>
    <mergeCell ref="A19:D19"/>
    <mergeCell ref="E19:G19"/>
    <mergeCell ref="H19:L19"/>
    <mergeCell ref="A15:B15"/>
    <mergeCell ref="A16:B16"/>
    <mergeCell ref="C16:F16"/>
    <mergeCell ref="I16:L16"/>
    <mergeCell ref="A18:L18"/>
    <mergeCell ref="A17:B17"/>
    <mergeCell ref="C17:F17"/>
    <mergeCell ref="G17:H17"/>
    <mergeCell ref="I17:L17"/>
    <mergeCell ref="G16:H16"/>
    <mergeCell ref="A23:D23"/>
    <mergeCell ref="E23:G23"/>
    <mergeCell ref="H23:L23"/>
    <mergeCell ref="H20:L20"/>
    <mergeCell ref="A21:D21"/>
    <mergeCell ref="E21:G21"/>
    <mergeCell ref="H21:L21"/>
    <mergeCell ref="A22:D22"/>
    <mergeCell ref="E22:G22"/>
    <mergeCell ref="H22:L22"/>
    <mergeCell ref="A20:D20"/>
    <mergeCell ref="E20:G20"/>
  </mergeCells>
  <dataValidations disablePrompts="1" count="7">
    <dataValidation type="list" allowBlank="1" showInputMessage="1" showErrorMessage="1" sqref="J8:L8" xr:uid="{ECCF821B-D4A3-47B2-AF32-7F3090C60768}">
      <formula1>"NIT,CI"</formula1>
    </dataValidation>
    <dataValidation type="list" allowBlank="1" showInputMessage="1" showErrorMessage="1" sqref="C15:F15" xr:uid="{D13796CA-A4A0-4E71-9FC4-B1B9ACDF09B0}">
      <formula1>"Caja de ahorros,Cuenta corriente"</formula1>
    </dataValidation>
    <dataValidation type="list" allowBlank="1" showInputMessage="1" showErrorMessage="1" sqref="I14:L14" xr:uid="{CE70DC91-2790-42A8-94D7-45943C1E9D73}">
      <formula1>"BOB"</formula1>
    </dataValidation>
    <dataValidation type="list" allowBlank="1" showInputMessage="1" showErrorMessage="1" sqref="E20:G20" xr:uid="{C4A571E6-23CF-4848-84BE-EFD6BAF48AE6}">
      <formula1>INDIRECT($O$20)</formula1>
    </dataValidation>
    <dataValidation type="list" allowBlank="1" showInputMessage="1" showErrorMessage="1" sqref="E21:G21" xr:uid="{7B350E4B-D8D2-4099-87E4-70BB2571A045}">
      <formula1>INDIRECT($O$21)</formula1>
    </dataValidation>
    <dataValidation type="list" allowBlank="1" showInputMessage="1" showErrorMessage="1" sqref="E22:G22" xr:uid="{673DAC6C-BE73-47BB-8F2E-1ED18A2A5DB1}">
      <formula1>INDIRECT($O$22)</formula1>
    </dataValidation>
    <dataValidation type="list" allowBlank="1" showInputMessage="1" showErrorMessage="1" sqref="E23:G23" xr:uid="{C6EDEAEE-467A-4151-BC44-C6808B3060B7}">
      <formula1>INDIRECT($O$23)</formula1>
    </dataValidation>
  </dataValidations>
  <printOptions horizontalCentered="1"/>
  <pageMargins left="0.70866141732283472" right="0.60666666666666669" top="0.74803149606299213" bottom="0.74803149606299213" header="0.31496062992125984" footer="0.31496062992125984"/>
  <pageSetup scale="67" fitToHeight="10" orientation="portrait" r:id="rId1"/>
  <headerFooter alignWithMargins="0">
    <oddHeader>&amp;L&amp;G&amp;C&amp;"Arial,Negrita"&amp;8REGISTRO&amp;10
FORMULARIO DE REGISTRO DE PROVEEDORES&amp;R&amp;"Arial,Negrita"&amp;8FINZ-R-116&amp;"Arial,Normal"&amp;7
Vigencia: Ene-2025
Área: Finanzas
Versión : 3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C3DFDEE9-0FCD-4603-B2E2-75C4360243D3}">
          <x14:formula1>
            <xm:f>dts!$B$2:$B$10</xm:f>
          </x14:formula1>
          <xm:sqref>J11:L11</xm:sqref>
        </x14:dataValidation>
        <x14:dataValidation type="list" allowBlank="1" showInputMessage="1" showErrorMessage="1" xr:uid="{49B019BE-376A-4E12-9C61-73E4FB3B676B}">
          <x14:formula1>
            <xm:f>dts!$D$2:$D$12</xm:f>
          </x14:formula1>
          <xm:sqref>A20:D23</xm:sqref>
        </x14:dataValidation>
        <x14:dataValidation type="list" allowBlank="1" showInputMessage="1" showErrorMessage="1" xr:uid="{6ABB2376-E62D-489F-9F81-DD1EAD1252A4}">
          <x14:formula1>
            <xm:f>dts!$V$3:$V$17</xm:f>
          </x14:formula1>
          <xm:sqref>I13:L13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1B073-99CD-4D70-B6FE-46612BA830D0}">
  <dimension ref="A1:B5"/>
  <sheetViews>
    <sheetView workbookViewId="0">
      <selection activeCell="B2" sqref="B2"/>
    </sheetView>
  </sheetViews>
  <sheetFormatPr defaultColWidth="11.42578125" defaultRowHeight="12.6"/>
  <cols>
    <col min="1" max="1" width="35" customWidth="1"/>
    <col min="2" max="2" width="50.5703125" customWidth="1"/>
  </cols>
  <sheetData>
    <row r="1" spans="1:2">
      <c r="A1" s="1" t="s">
        <v>22</v>
      </c>
      <c r="B1" s="1" t="s">
        <v>23</v>
      </c>
    </row>
    <row r="2" spans="1:2">
      <c r="A2" t="str">
        <f>IF('Itacamba Cemento S.A. (new)'!A20="","",'Itacamba Cemento S.A. (new)'!A20)</f>
        <v/>
      </c>
      <c r="B2" t="str">
        <f>IF('Itacamba Cemento S.A. (new)'!E20="","",'Itacamba Cemento S.A. (new)'!E20)</f>
        <v/>
      </c>
    </row>
    <row r="3" spans="1:2">
      <c r="A3" t="str">
        <f>IF('Itacamba Cemento S.A. (new)'!A21="","",'Itacamba Cemento S.A. (new)'!A21)</f>
        <v/>
      </c>
      <c r="B3" t="str">
        <f>IF('Itacamba Cemento S.A. (new)'!E21="","",'Itacamba Cemento S.A. (new)'!E21)</f>
        <v/>
      </c>
    </row>
    <row r="4" spans="1:2">
      <c r="A4" t="str">
        <f>IF('Itacamba Cemento S.A. (new)'!A22="","",'Itacamba Cemento S.A. (new)'!A22)</f>
        <v/>
      </c>
      <c r="B4" t="str">
        <f>IF('Itacamba Cemento S.A. (new)'!E22="","",'Itacamba Cemento S.A. (new)'!E22)</f>
        <v/>
      </c>
    </row>
    <row r="5" spans="1:2">
      <c r="A5" t="str">
        <f>IF('Itacamba Cemento S.A. (new)'!A23="","",'Itacamba Cemento S.A. (new)'!A23)</f>
        <v/>
      </c>
      <c r="B5" t="str">
        <f>IF('Itacamba Cemento S.A. (new)'!E23="","",'Itacamba Cemento S.A. (new)'!E23)</f>
        <v/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AFBFA-66CF-4F4D-A383-43D4CD3D56C1}">
  <sheetPr codeName="Hoja3">
    <tabColor rgb="FF00B050"/>
  </sheetPr>
  <dimension ref="A1:Z2"/>
  <sheetViews>
    <sheetView topLeftCell="N1" workbookViewId="0">
      <selection activeCell="Z1" sqref="Z1"/>
    </sheetView>
  </sheetViews>
  <sheetFormatPr defaultColWidth="11.42578125" defaultRowHeight="12.6"/>
  <cols>
    <col min="1" max="1" width="21.5703125" customWidth="1"/>
    <col min="2" max="2" width="17.42578125" customWidth="1"/>
    <col min="3" max="4" width="13.42578125" customWidth="1"/>
    <col min="5" max="5" width="11.5703125" customWidth="1"/>
    <col min="9" max="9" width="21.85546875" customWidth="1"/>
    <col min="11" max="11" width="14.85546875" customWidth="1"/>
    <col min="12" max="12" width="19.85546875" customWidth="1"/>
    <col min="13" max="13" width="16.5703125" customWidth="1"/>
    <col min="14" max="14" width="20.42578125" customWidth="1"/>
    <col min="16" max="16" width="13" customWidth="1"/>
    <col min="18" max="18" width="14.5703125" customWidth="1"/>
    <col min="19" max="19" width="21.5703125" customWidth="1"/>
    <col min="22" max="22" width="12.5703125" customWidth="1"/>
    <col min="23" max="23" width="14" customWidth="1"/>
    <col min="24" max="24" width="15.5703125" customWidth="1"/>
  </cols>
  <sheetData>
    <row r="1" spans="1:26">
      <c r="A1" s="2" t="s">
        <v>24</v>
      </c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3" t="s">
        <v>32</v>
      </c>
      <c r="J1" s="3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3" t="s">
        <v>38</v>
      </c>
      <c r="P1" s="3" t="s">
        <v>39</v>
      </c>
      <c r="Q1" s="3" t="s">
        <v>40</v>
      </c>
      <c r="R1" s="3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s="1" t="s">
        <v>48</v>
      </c>
      <c r="Z1" t="s">
        <v>49</v>
      </c>
    </row>
    <row r="2" spans="1:26">
      <c r="A2">
        <f>'Itacamba Cemento S.A. (new)'!C8</f>
        <v>0</v>
      </c>
      <c r="B2">
        <f>'Itacamba Cemento S.A. (new)'!J8</f>
        <v>0</v>
      </c>
      <c r="C2">
        <f>'Itacamba Cemento S.A. (new)'!C9</f>
        <v>0</v>
      </c>
      <c r="D2">
        <f>'Itacamba Cemento S.A. (new)'!J9</f>
        <v>0</v>
      </c>
      <c r="E2">
        <f>'Itacamba Cemento S.A. (new)'!C10</f>
        <v>0</v>
      </c>
      <c r="F2">
        <f>'Itacamba Cemento S.A. (new)'!J10</f>
        <v>0</v>
      </c>
      <c r="G2">
        <f>'Itacamba Cemento S.A. (new)'!C11</f>
        <v>0</v>
      </c>
      <c r="H2">
        <f>'Itacamba Cemento S.A. (new)'!J11</f>
        <v>0</v>
      </c>
      <c r="I2">
        <f>'Itacamba Cemento S.A. (new)'!C13</f>
        <v>0</v>
      </c>
      <c r="J2" s="1" t="s">
        <v>50</v>
      </c>
      <c r="K2">
        <f>Tabla1[[#This Row],[Ciudad]]</f>
        <v>0</v>
      </c>
      <c r="L2">
        <f>'Itacamba Cemento S.A. (new)'!C14</f>
        <v>0</v>
      </c>
      <c r="M2">
        <f>'Itacamba Cemento S.A. (new)'!C15</f>
        <v>0</v>
      </c>
      <c r="N2">
        <f>'Itacamba Cemento S.A. (new)'!I13</f>
        <v>0</v>
      </c>
      <c r="O2">
        <f>'Itacamba Cemento S.A. (new)'!I14</f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 s="1" t="s">
        <v>51</v>
      </c>
      <c r="Z2" t="e">
        <f>VLOOKUP(Tabla1[[#This Row],[Banco Beneficiario]],dts!V3:W47,2,FALSE)</f>
        <v>#N/A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3967D-FC52-4F4C-AAB0-FC7A7E42F507}">
  <sheetPr codeName="Hoja4"/>
  <dimension ref="A1:W197"/>
  <sheetViews>
    <sheetView topLeftCell="L1" workbookViewId="0">
      <selection activeCell="U17" sqref="U17:W17"/>
    </sheetView>
  </sheetViews>
  <sheetFormatPr defaultColWidth="11.42578125" defaultRowHeight="12.6"/>
  <cols>
    <col min="1" max="1" width="16.85546875" customWidth="1"/>
    <col min="2" max="2" width="14.42578125" customWidth="1"/>
    <col min="4" max="4" width="40.85546875" bestFit="1" customWidth="1"/>
    <col min="5" max="5" width="36.42578125" bestFit="1" customWidth="1"/>
    <col min="9" max="10" width="38.85546875" customWidth="1"/>
    <col min="11" max="11" width="35.85546875" customWidth="1"/>
    <col min="12" max="12" width="86.85546875" customWidth="1"/>
    <col min="21" max="21" width="17.140625" customWidth="1"/>
    <col min="22" max="22" width="41.85546875" customWidth="1"/>
    <col min="23" max="23" width="13.140625" customWidth="1"/>
  </cols>
  <sheetData>
    <row r="1" spans="1:23" ht="12.95">
      <c r="A1" s="1" t="s">
        <v>52</v>
      </c>
      <c r="B1" s="1" t="s">
        <v>53</v>
      </c>
      <c r="D1" s="9" t="s">
        <v>54</v>
      </c>
      <c r="E1" s="9" t="s">
        <v>55</v>
      </c>
      <c r="I1" s="5" t="s">
        <v>56</v>
      </c>
      <c r="J1" s="5" t="s">
        <v>55</v>
      </c>
      <c r="K1" s="5" t="s">
        <v>57</v>
      </c>
      <c r="L1" s="5" t="s">
        <v>58</v>
      </c>
      <c r="O1" s="5" t="s">
        <v>59</v>
      </c>
      <c r="P1" s="5" t="s">
        <v>55</v>
      </c>
      <c r="Q1" s="5" t="s">
        <v>60</v>
      </c>
      <c r="U1" s="53" t="s">
        <v>61</v>
      </c>
      <c r="V1" s="53"/>
      <c r="W1" s="53"/>
    </row>
    <row r="2" spans="1:23" ht="12.95">
      <c r="B2" t="s">
        <v>62</v>
      </c>
      <c r="D2" t="s">
        <v>63</v>
      </c>
      <c r="E2" t="s">
        <v>64</v>
      </c>
      <c r="I2" s="6" t="s">
        <v>65</v>
      </c>
      <c r="J2" s="6" t="s">
        <v>66</v>
      </c>
      <c r="K2" s="7" t="s">
        <v>67</v>
      </c>
      <c r="L2" s="7" t="s">
        <v>68</v>
      </c>
      <c r="O2" s="6" t="s">
        <v>69</v>
      </c>
      <c r="P2" s="6" t="s">
        <v>69</v>
      </c>
      <c r="Q2" s="7" t="s">
        <v>70</v>
      </c>
      <c r="U2" s="54" t="s">
        <v>71</v>
      </c>
      <c r="V2" s="54" t="s">
        <v>72</v>
      </c>
      <c r="W2" s="54" t="s">
        <v>73</v>
      </c>
    </row>
    <row r="3" spans="1:23" ht="13.35">
      <c r="B3" t="s">
        <v>74</v>
      </c>
      <c r="D3" t="s">
        <v>75</v>
      </c>
      <c r="E3" t="s">
        <v>76</v>
      </c>
      <c r="I3" s="8" t="str">
        <f t="shared" ref="I3:I6" si="0">I2</f>
        <v>Productos Alimenticios</v>
      </c>
      <c r="J3" s="8" t="s">
        <v>66</v>
      </c>
      <c r="K3" s="7" t="s">
        <v>77</v>
      </c>
      <c r="L3" s="7" t="s">
        <v>78</v>
      </c>
      <c r="O3" t="s">
        <v>69</v>
      </c>
      <c r="P3" t="s">
        <v>69</v>
      </c>
      <c r="Q3" t="s">
        <v>50</v>
      </c>
      <c r="U3" s="13" t="s">
        <v>79</v>
      </c>
      <c r="V3" s="14" t="s">
        <v>80</v>
      </c>
      <c r="W3" s="13" t="s">
        <v>81</v>
      </c>
    </row>
    <row r="4" spans="1:23" ht="13.35">
      <c r="B4" t="s">
        <v>82</v>
      </c>
      <c r="D4" t="s">
        <v>65</v>
      </c>
      <c r="E4" t="s">
        <v>66</v>
      </c>
      <c r="I4" s="8" t="str">
        <f t="shared" si="0"/>
        <v>Productos Alimenticios</v>
      </c>
      <c r="J4" s="8" t="s">
        <v>66</v>
      </c>
      <c r="K4" s="7" t="s">
        <v>83</v>
      </c>
      <c r="L4" s="7" t="s">
        <v>84</v>
      </c>
      <c r="O4" t="s">
        <v>69</v>
      </c>
      <c r="P4" t="s">
        <v>69</v>
      </c>
      <c r="Q4" t="s">
        <v>85</v>
      </c>
      <c r="U4" s="13" t="s">
        <v>79</v>
      </c>
      <c r="V4" s="14" t="s">
        <v>86</v>
      </c>
      <c r="W4" s="13" t="s">
        <v>87</v>
      </c>
    </row>
    <row r="5" spans="1:23" ht="13.35">
      <c r="B5" t="s">
        <v>88</v>
      </c>
      <c r="D5" t="s">
        <v>89</v>
      </c>
      <c r="E5" t="s">
        <v>90</v>
      </c>
      <c r="I5" s="8" t="str">
        <f t="shared" si="0"/>
        <v>Productos Alimenticios</v>
      </c>
      <c r="J5" s="8" t="s">
        <v>66</v>
      </c>
      <c r="K5" s="7" t="s">
        <v>91</v>
      </c>
      <c r="L5" s="7" t="s">
        <v>92</v>
      </c>
      <c r="O5" t="s">
        <v>69</v>
      </c>
      <c r="P5" t="s">
        <v>69</v>
      </c>
      <c r="Q5" t="s">
        <v>93</v>
      </c>
      <c r="U5" s="13" t="s">
        <v>79</v>
      </c>
      <c r="V5" s="14" t="s">
        <v>94</v>
      </c>
      <c r="W5" s="13" t="s">
        <v>95</v>
      </c>
    </row>
    <row r="6" spans="1:23" ht="13.35">
      <c r="B6" t="s">
        <v>96</v>
      </c>
      <c r="D6" t="s">
        <v>97</v>
      </c>
      <c r="E6" t="s">
        <v>98</v>
      </c>
      <c r="I6" s="8" t="str">
        <f t="shared" si="0"/>
        <v>Productos Alimenticios</v>
      </c>
      <c r="J6" s="8" t="s">
        <v>66</v>
      </c>
      <c r="K6" s="7" t="s">
        <v>99</v>
      </c>
      <c r="L6" s="7" t="s">
        <v>100</v>
      </c>
      <c r="O6" t="s">
        <v>69</v>
      </c>
      <c r="P6" t="s">
        <v>69</v>
      </c>
      <c r="Q6" t="s">
        <v>101</v>
      </c>
      <c r="U6" s="13" t="s">
        <v>79</v>
      </c>
      <c r="V6" s="14" t="s">
        <v>102</v>
      </c>
      <c r="W6" s="13" t="s">
        <v>103</v>
      </c>
    </row>
    <row r="7" spans="1:23" ht="12.95">
      <c r="B7" t="s">
        <v>104</v>
      </c>
      <c r="D7" t="s">
        <v>105</v>
      </c>
      <c r="E7" t="s">
        <v>106</v>
      </c>
      <c r="I7" s="6" t="s">
        <v>107</v>
      </c>
      <c r="J7" s="6" t="s">
        <v>108</v>
      </c>
      <c r="K7" s="7" t="s">
        <v>109</v>
      </c>
      <c r="L7" s="7" t="s">
        <v>110</v>
      </c>
      <c r="O7" t="s">
        <v>69</v>
      </c>
      <c r="P7" t="s">
        <v>69</v>
      </c>
      <c r="Q7" t="s">
        <v>111</v>
      </c>
      <c r="U7" s="13" t="s">
        <v>79</v>
      </c>
      <c r="V7" s="14" t="s">
        <v>112</v>
      </c>
      <c r="W7" s="13" t="s">
        <v>113</v>
      </c>
    </row>
    <row r="8" spans="1:23" ht="13.35">
      <c r="B8" t="s">
        <v>114</v>
      </c>
      <c r="D8" t="s">
        <v>115</v>
      </c>
      <c r="E8" t="s">
        <v>116</v>
      </c>
      <c r="I8" s="8" t="str">
        <f t="shared" ref="I8:I10" si="1">I7</f>
        <v>Suministros de Oficina</v>
      </c>
      <c r="J8" s="8" t="s">
        <v>108</v>
      </c>
      <c r="K8" s="7" t="s">
        <v>117</v>
      </c>
      <c r="L8" s="7" t="s">
        <v>118</v>
      </c>
      <c r="O8" t="s">
        <v>69</v>
      </c>
      <c r="P8" t="s">
        <v>69</v>
      </c>
      <c r="Q8" t="s">
        <v>119</v>
      </c>
      <c r="U8" s="13" t="s">
        <v>79</v>
      </c>
      <c r="V8" s="14" t="s">
        <v>120</v>
      </c>
      <c r="W8" s="13" t="s">
        <v>121</v>
      </c>
    </row>
    <row r="9" spans="1:23" ht="13.35">
      <c r="B9" t="s">
        <v>122</v>
      </c>
      <c r="D9" t="s">
        <v>123</v>
      </c>
      <c r="E9" t="s">
        <v>124</v>
      </c>
      <c r="I9" s="8" t="str">
        <f t="shared" si="1"/>
        <v>Suministros de Oficina</v>
      </c>
      <c r="J9" s="8" t="s">
        <v>108</v>
      </c>
      <c r="K9" s="7" t="s">
        <v>125</v>
      </c>
      <c r="L9" s="7" t="s">
        <v>126</v>
      </c>
      <c r="O9" t="s">
        <v>69</v>
      </c>
      <c r="P9" t="s">
        <v>69</v>
      </c>
      <c r="Q9" t="s">
        <v>127</v>
      </c>
      <c r="U9" s="13" t="s">
        <v>79</v>
      </c>
      <c r="V9" s="14" t="s">
        <v>128</v>
      </c>
      <c r="W9" s="13" t="s">
        <v>129</v>
      </c>
    </row>
    <row r="10" spans="1:23" ht="13.35">
      <c r="B10" t="s">
        <v>130</v>
      </c>
      <c r="D10" t="s">
        <v>131</v>
      </c>
      <c r="E10" t="s">
        <v>132</v>
      </c>
      <c r="I10" s="8" t="str">
        <f t="shared" si="1"/>
        <v>Suministros de Oficina</v>
      </c>
      <c r="J10" s="8" t="s">
        <v>108</v>
      </c>
      <c r="K10" s="7" t="s">
        <v>133</v>
      </c>
      <c r="L10" s="7" t="s">
        <v>134</v>
      </c>
      <c r="O10" t="s">
        <v>69</v>
      </c>
      <c r="P10" t="s">
        <v>69</v>
      </c>
      <c r="Q10" t="s">
        <v>135</v>
      </c>
      <c r="U10" s="13" t="s">
        <v>79</v>
      </c>
      <c r="V10" s="14" t="s">
        <v>136</v>
      </c>
      <c r="W10" s="13" t="s">
        <v>137</v>
      </c>
    </row>
    <row r="11" spans="1:23" ht="12.95">
      <c r="D11" t="s">
        <v>107</v>
      </c>
      <c r="E11" t="s">
        <v>108</v>
      </c>
      <c r="I11" s="6" t="s">
        <v>138</v>
      </c>
      <c r="J11" s="6" t="s">
        <v>139</v>
      </c>
      <c r="K11" s="7" t="s">
        <v>140</v>
      </c>
      <c r="L11" s="7" t="s">
        <v>141</v>
      </c>
      <c r="O11" t="s">
        <v>69</v>
      </c>
      <c r="P11" t="s">
        <v>69</v>
      </c>
      <c r="Q11" t="s">
        <v>142</v>
      </c>
      <c r="U11" s="13" t="s">
        <v>79</v>
      </c>
      <c r="V11" s="14" t="s">
        <v>143</v>
      </c>
      <c r="W11" s="13" t="s">
        <v>144</v>
      </c>
    </row>
    <row r="12" spans="1:23" ht="13.35">
      <c r="D12" t="s">
        <v>138</v>
      </c>
      <c r="E12" t="s">
        <v>139</v>
      </c>
      <c r="I12" s="8" t="str">
        <f t="shared" ref="I12:I15" si="2">I11</f>
        <v>Tecnología y Software</v>
      </c>
      <c r="J12" s="8" t="s">
        <v>139</v>
      </c>
      <c r="K12" s="7" t="s">
        <v>145</v>
      </c>
      <c r="L12" s="7" t="s">
        <v>146</v>
      </c>
      <c r="O12" t="s">
        <v>69</v>
      </c>
      <c r="P12" t="s">
        <v>69</v>
      </c>
      <c r="Q12" t="s">
        <v>147</v>
      </c>
      <c r="U12" s="13" t="s">
        <v>79</v>
      </c>
      <c r="V12" s="14" t="s">
        <v>148</v>
      </c>
      <c r="W12" s="13" t="s">
        <v>149</v>
      </c>
    </row>
    <row r="13" spans="1:23" ht="13.35">
      <c r="I13" s="8" t="str">
        <f t="shared" si="2"/>
        <v>Tecnología y Software</v>
      </c>
      <c r="J13" s="8" t="s">
        <v>139</v>
      </c>
      <c r="K13" s="7" t="s">
        <v>150</v>
      </c>
      <c r="L13" s="7" t="s">
        <v>151</v>
      </c>
      <c r="O13" t="s">
        <v>69</v>
      </c>
      <c r="P13" t="s">
        <v>69</v>
      </c>
      <c r="Q13" t="s">
        <v>152</v>
      </c>
      <c r="U13" s="13" t="s">
        <v>79</v>
      </c>
      <c r="V13" s="14" t="s">
        <v>153</v>
      </c>
      <c r="W13" s="13" t="s">
        <v>154</v>
      </c>
    </row>
    <row r="14" spans="1:23" ht="12.95">
      <c r="I14" s="8" t="str">
        <f t="shared" si="2"/>
        <v>Tecnología y Software</v>
      </c>
      <c r="J14" s="8" t="s">
        <v>139</v>
      </c>
      <c r="K14" s="7" t="s">
        <v>155</v>
      </c>
      <c r="L14" s="7" t="s">
        <v>156</v>
      </c>
      <c r="O14" s="6" t="s">
        <v>157</v>
      </c>
      <c r="P14" s="6" t="s">
        <v>158</v>
      </c>
      <c r="Q14" s="7" t="s">
        <v>159</v>
      </c>
      <c r="U14" s="13" t="s">
        <v>79</v>
      </c>
      <c r="V14" s="14" t="s">
        <v>160</v>
      </c>
      <c r="W14" s="13" t="s">
        <v>161</v>
      </c>
    </row>
    <row r="15" spans="1:23" ht="13.35">
      <c r="I15" s="8" t="str">
        <f t="shared" si="2"/>
        <v>Tecnología y Software</v>
      </c>
      <c r="J15" s="8" t="s">
        <v>139</v>
      </c>
      <c r="K15" s="7" t="s">
        <v>162</v>
      </c>
      <c r="L15" s="7" t="s">
        <v>163</v>
      </c>
      <c r="O15" t="s">
        <v>157</v>
      </c>
      <c r="P15" t="s">
        <v>158</v>
      </c>
      <c r="Q15" t="s">
        <v>164</v>
      </c>
      <c r="U15" s="13" t="s">
        <v>79</v>
      </c>
      <c r="V15" s="14" t="s">
        <v>165</v>
      </c>
      <c r="W15" s="13" t="s">
        <v>166</v>
      </c>
    </row>
    <row r="16" spans="1:23" ht="12.95">
      <c r="I16" s="6" t="s">
        <v>131</v>
      </c>
      <c r="J16" s="6" t="s">
        <v>132</v>
      </c>
      <c r="K16" s="7" t="s">
        <v>167</v>
      </c>
      <c r="L16" s="7" t="s">
        <v>168</v>
      </c>
      <c r="O16" t="s">
        <v>157</v>
      </c>
      <c r="P16" t="s">
        <v>158</v>
      </c>
      <c r="Q16" t="s">
        <v>169</v>
      </c>
      <c r="U16" s="13" t="s">
        <v>79</v>
      </c>
      <c r="V16" s="14" t="s">
        <v>170</v>
      </c>
      <c r="W16" s="13" t="s">
        <v>171</v>
      </c>
    </row>
    <row r="17" spans="9:23" ht="13.35">
      <c r="I17" s="8" t="str">
        <f t="shared" ref="I17:I20" si="3">I16</f>
        <v>Servicios Profesionales</v>
      </c>
      <c r="J17" s="8" t="s">
        <v>132</v>
      </c>
      <c r="K17" s="7" t="s">
        <v>172</v>
      </c>
      <c r="L17" s="7" t="s">
        <v>173</v>
      </c>
      <c r="O17" t="s">
        <v>157</v>
      </c>
      <c r="P17" t="s">
        <v>158</v>
      </c>
      <c r="Q17" t="s">
        <v>174</v>
      </c>
      <c r="U17" s="13" t="s">
        <v>79</v>
      </c>
      <c r="V17" s="14" t="s">
        <v>175</v>
      </c>
      <c r="W17" s="13" t="s">
        <v>176</v>
      </c>
    </row>
    <row r="18" spans="9:23" ht="13.35">
      <c r="I18" s="8" t="str">
        <f t="shared" si="3"/>
        <v>Servicios Profesionales</v>
      </c>
      <c r="J18" s="8" t="s">
        <v>132</v>
      </c>
      <c r="K18" s="7" t="s">
        <v>177</v>
      </c>
      <c r="L18" s="7" t="s">
        <v>178</v>
      </c>
      <c r="O18" t="s">
        <v>157</v>
      </c>
      <c r="P18" t="s">
        <v>158</v>
      </c>
      <c r="Q18" t="s">
        <v>179</v>
      </c>
    </row>
    <row r="19" spans="9:23" ht="13.35">
      <c r="I19" s="8" t="str">
        <f t="shared" si="3"/>
        <v>Servicios Profesionales</v>
      </c>
      <c r="J19" s="8" t="s">
        <v>132</v>
      </c>
      <c r="K19" s="7" t="s">
        <v>75</v>
      </c>
      <c r="L19" s="7" t="s">
        <v>180</v>
      </c>
      <c r="O19" t="s">
        <v>157</v>
      </c>
      <c r="P19" t="s">
        <v>158</v>
      </c>
      <c r="Q19" t="s">
        <v>181</v>
      </c>
    </row>
    <row r="20" spans="9:23" ht="13.35">
      <c r="I20" s="8" t="str">
        <f t="shared" si="3"/>
        <v>Servicios Profesionales</v>
      </c>
      <c r="J20" s="8" t="s">
        <v>132</v>
      </c>
      <c r="K20" s="7" t="s">
        <v>182</v>
      </c>
      <c r="L20" s="7" t="s">
        <v>183</v>
      </c>
      <c r="O20" t="s">
        <v>157</v>
      </c>
      <c r="P20" t="s">
        <v>158</v>
      </c>
      <c r="Q20" t="s">
        <v>184</v>
      </c>
      <c r="U20" s="13"/>
      <c r="V20" s="13"/>
      <c r="W20" s="13"/>
    </row>
    <row r="21" spans="9:23" ht="12.95">
      <c r="I21" s="6" t="s">
        <v>115</v>
      </c>
      <c r="J21" s="6" t="s">
        <v>116</v>
      </c>
      <c r="K21" s="7" t="s">
        <v>185</v>
      </c>
      <c r="L21" s="7" t="s">
        <v>186</v>
      </c>
      <c r="O21" s="6" t="s">
        <v>187</v>
      </c>
      <c r="P21" s="6" t="s">
        <v>188</v>
      </c>
      <c r="Q21" s="7" t="s">
        <v>189</v>
      </c>
    </row>
    <row r="22" spans="9:23" ht="13.35">
      <c r="I22" s="8" t="str">
        <f t="shared" ref="I22:I24" si="4">I21</f>
        <v>Servicios de Transporte y Logística</v>
      </c>
      <c r="J22" s="8" t="s">
        <v>116</v>
      </c>
      <c r="K22" s="7" t="s">
        <v>190</v>
      </c>
      <c r="L22" s="7" t="s">
        <v>191</v>
      </c>
      <c r="O22" t="s">
        <v>187</v>
      </c>
      <c r="P22" t="s">
        <v>188</v>
      </c>
      <c r="Q22" t="s">
        <v>192</v>
      </c>
      <c r="U22" s="13"/>
      <c r="V22" s="13"/>
      <c r="W22" s="13"/>
    </row>
    <row r="23" spans="9:23" ht="13.35">
      <c r="I23" s="8" t="str">
        <f t="shared" si="4"/>
        <v>Servicios de Transporte y Logística</v>
      </c>
      <c r="J23" s="8" t="s">
        <v>116</v>
      </c>
      <c r="K23" s="7" t="s">
        <v>193</v>
      </c>
      <c r="L23" s="7" t="s">
        <v>194</v>
      </c>
      <c r="O23" t="s">
        <v>187</v>
      </c>
      <c r="P23" t="s">
        <v>188</v>
      </c>
      <c r="Q23" t="s">
        <v>195</v>
      </c>
    </row>
    <row r="24" spans="9:23" ht="12.95">
      <c r="I24" s="8" t="str">
        <f t="shared" si="4"/>
        <v>Servicios de Transporte y Logística</v>
      </c>
      <c r="J24" s="8" t="s">
        <v>116</v>
      </c>
      <c r="K24" s="7" t="s">
        <v>196</v>
      </c>
      <c r="L24" s="7" t="s">
        <v>197</v>
      </c>
      <c r="O24" s="6" t="s">
        <v>198</v>
      </c>
      <c r="P24" s="6" t="s">
        <v>198</v>
      </c>
      <c r="Q24" s="7" t="s">
        <v>199</v>
      </c>
    </row>
    <row r="25" spans="9:23" ht="12.95">
      <c r="I25" s="6" t="s">
        <v>63</v>
      </c>
      <c r="J25" s="6" t="s">
        <v>64</v>
      </c>
      <c r="K25" s="7" t="s">
        <v>200</v>
      </c>
      <c r="L25" s="7" t="s">
        <v>201</v>
      </c>
      <c r="O25" t="s">
        <v>198</v>
      </c>
      <c r="P25" t="s">
        <v>198</v>
      </c>
      <c r="Q25" t="s">
        <v>202</v>
      </c>
    </row>
    <row r="26" spans="9:23" ht="13.35">
      <c r="I26" s="8" t="str">
        <f t="shared" ref="I26:I28" si="5">I25</f>
        <v>Construcción y Mantenimiento</v>
      </c>
      <c r="J26" s="8" t="s">
        <v>64</v>
      </c>
      <c r="K26" s="7" t="s">
        <v>203</v>
      </c>
      <c r="L26" s="7" t="s">
        <v>204</v>
      </c>
      <c r="O26" t="s">
        <v>198</v>
      </c>
      <c r="P26" t="s">
        <v>198</v>
      </c>
      <c r="Q26" t="s">
        <v>205</v>
      </c>
      <c r="U26" s="13"/>
      <c r="V26" s="13"/>
      <c r="W26" s="13"/>
    </row>
    <row r="27" spans="9:23" ht="13.35">
      <c r="I27" s="8" t="str">
        <f t="shared" si="5"/>
        <v>Construcción y Mantenimiento</v>
      </c>
      <c r="J27" s="8" t="s">
        <v>64</v>
      </c>
      <c r="K27" s="7" t="s">
        <v>206</v>
      </c>
      <c r="L27" s="7" t="s">
        <v>207</v>
      </c>
      <c r="O27" t="s">
        <v>198</v>
      </c>
      <c r="P27" t="s">
        <v>198</v>
      </c>
      <c r="Q27" t="s">
        <v>208</v>
      </c>
      <c r="U27" s="13"/>
      <c r="V27" s="13"/>
      <c r="W27" s="13"/>
    </row>
    <row r="28" spans="9:23" ht="13.35">
      <c r="I28" s="8" t="str">
        <f t="shared" si="5"/>
        <v>Construcción y Mantenimiento</v>
      </c>
      <c r="J28" s="8" t="s">
        <v>64</v>
      </c>
      <c r="K28" s="7" t="s">
        <v>209</v>
      </c>
      <c r="L28" s="7" t="s">
        <v>210</v>
      </c>
      <c r="O28" t="s">
        <v>198</v>
      </c>
      <c r="P28" t="s">
        <v>198</v>
      </c>
      <c r="Q28" t="s">
        <v>211</v>
      </c>
      <c r="U28" s="13"/>
      <c r="V28" s="13"/>
      <c r="W28" s="13"/>
    </row>
    <row r="29" spans="9:23" ht="12.95">
      <c r="I29" s="6" t="s">
        <v>89</v>
      </c>
      <c r="J29" s="6" t="s">
        <v>90</v>
      </c>
      <c r="K29" s="7" t="s">
        <v>212</v>
      </c>
      <c r="L29" s="7" t="s">
        <v>213</v>
      </c>
      <c r="O29" t="s">
        <v>198</v>
      </c>
      <c r="P29" t="s">
        <v>198</v>
      </c>
      <c r="Q29" t="s">
        <v>214</v>
      </c>
    </row>
    <row r="30" spans="9:23">
      <c r="I30" s="8" t="str">
        <f t="shared" ref="I30:I32" si="6">I29</f>
        <v>Recursos Humanos</v>
      </c>
      <c r="J30" s="8" t="s">
        <v>90</v>
      </c>
      <c r="K30" s="7" t="s">
        <v>215</v>
      </c>
      <c r="L30" s="7" t="s">
        <v>216</v>
      </c>
      <c r="O30" t="s">
        <v>198</v>
      </c>
      <c r="P30" t="s">
        <v>198</v>
      </c>
      <c r="Q30" t="s">
        <v>217</v>
      </c>
    </row>
    <row r="31" spans="9:23">
      <c r="I31" s="8" t="str">
        <f t="shared" si="6"/>
        <v>Recursos Humanos</v>
      </c>
      <c r="J31" s="8" t="s">
        <v>90</v>
      </c>
      <c r="K31" s="7" t="s">
        <v>218</v>
      </c>
      <c r="L31" s="7" t="s">
        <v>219</v>
      </c>
      <c r="O31" t="s">
        <v>198</v>
      </c>
      <c r="P31" t="s">
        <v>198</v>
      </c>
      <c r="Q31" t="s">
        <v>220</v>
      </c>
      <c r="U31" s="13"/>
      <c r="V31" s="13"/>
      <c r="W31" s="13"/>
    </row>
    <row r="32" spans="9:23">
      <c r="I32" s="8" t="str">
        <f t="shared" si="6"/>
        <v>Recursos Humanos</v>
      </c>
      <c r="J32" s="8" t="s">
        <v>90</v>
      </c>
      <c r="K32" s="7" t="s">
        <v>221</v>
      </c>
      <c r="L32" s="7" t="s">
        <v>222</v>
      </c>
      <c r="O32" t="s">
        <v>198</v>
      </c>
      <c r="P32" t="s">
        <v>198</v>
      </c>
      <c r="Q32" t="s">
        <v>223</v>
      </c>
    </row>
    <row r="33" spans="9:23" ht="12.95">
      <c r="I33" s="6" t="s">
        <v>75</v>
      </c>
      <c r="J33" s="6" t="s">
        <v>76</v>
      </c>
      <c r="K33" s="7" t="s">
        <v>224</v>
      </c>
      <c r="L33" s="7" t="s">
        <v>225</v>
      </c>
      <c r="O33" t="s">
        <v>198</v>
      </c>
      <c r="P33" t="s">
        <v>198</v>
      </c>
      <c r="Q33" t="s">
        <v>226</v>
      </c>
      <c r="U33" s="13"/>
      <c r="V33" s="13"/>
      <c r="W33" s="13"/>
    </row>
    <row r="34" spans="9:23">
      <c r="I34" s="8" t="str">
        <f t="shared" ref="I34:I36" si="7">I33</f>
        <v>Marketing y Publicidad</v>
      </c>
      <c r="J34" s="8" t="s">
        <v>76</v>
      </c>
      <c r="K34" s="7" t="s">
        <v>227</v>
      </c>
      <c r="L34" s="7" t="s">
        <v>228</v>
      </c>
      <c r="O34" t="s">
        <v>198</v>
      </c>
      <c r="P34" t="s">
        <v>198</v>
      </c>
      <c r="Q34" t="s">
        <v>229</v>
      </c>
      <c r="U34" s="13"/>
      <c r="V34" s="13"/>
      <c r="W34" s="13"/>
    </row>
    <row r="35" spans="9:23">
      <c r="I35" s="8" t="str">
        <f t="shared" si="7"/>
        <v>Marketing y Publicidad</v>
      </c>
      <c r="J35" s="8" t="s">
        <v>76</v>
      </c>
      <c r="K35" s="7" t="s">
        <v>230</v>
      </c>
      <c r="L35" s="7" t="s">
        <v>231</v>
      </c>
      <c r="O35" t="s">
        <v>198</v>
      </c>
      <c r="P35" t="s">
        <v>198</v>
      </c>
      <c r="Q35" t="s">
        <v>232</v>
      </c>
      <c r="U35" s="13"/>
      <c r="V35" s="13"/>
      <c r="W35" s="13"/>
    </row>
    <row r="36" spans="9:23">
      <c r="I36" s="8" t="str">
        <f t="shared" si="7"/>
        <v>Marketing y Publicidad</v>
      </c>
      <c r="J36" s="8" t="s">
        <v>76</v>
      </c>
      <c r="K36" s="7" t="s">
        <v>233</v>
      </c>
      <c r="L36" s="7" t="s">
        <v>234</v>
      </c>
      <c r="O36" t="s">
        <v>198</v>
      </c>
      <c r="P36" t="s">
        <v>198</v>
      </c>
      <c r="Q36" t="s">
        <v>235</v>
      </c>
      <c r="U36" s="13"/>
      <c r="V36" s="13"/>
      <c r="W36" s="13"/>
    </row>
    <row r="37" spans="9:23" ht="12.95">
      <c r="I37" s="6" t="s">
        <v>123</v>
      </c>
      <c r="J37" s="6" t="s">
        <v>124</v>
      </c>
      <c r="K37" s="7" t="s">
        <v>236</v>
      </c>
      <c r="L37" s="7" t="s">
        <v>237</v>
      </c>
      <c r="O37" t="s">
        <v>198</v>
      </c>
      <c r="P37" t="s">
        <v>198</v>
      </c>
      <c r="Q37" t="s">
        <v>238</v>
      </c>
    </row>
    <row r="38" spans="9:23">
      <c r="I38" s="8" t="str">
        <f t="shared" ref="I38:I40" si="8">I37</f>
        <v>Servicios Financieros</v>
      </c>
      <c r="J38" s="8" t="s">
        <v>124</v>
      </c>
      <c r="K38" s="7" t="s">
        <v>239</v>
      </c>
      <c r="L38" s="7" t="s">
        <v>240</v>
      </c>
      <c r="O38" t="s">
        <v>198</v>
      </c>
      <c r="P38" t="s">
        <v>198</v>
      </c>
      <c r="Q38" t="s">
        <v>241</v>
      </c>
      <c r="U38" s="13"/>
      <c r="V38" s="13"/>
      <c r="W38" s="13"/>
    </row>
    <row r="39" spans="9:23">
      <c r="I39" s="8" t="str">
        <f t="shared" si="8"/>
        <v>Servicios Financieros</v>
      </c>
      <c r="J39" s="8" t="s">
        <v>124</v>
      </c>
      <c r="K39" s="7" t="s">
        <v>242</v>
      </c>
      <c r="L39" s="7" t="s">
        <v>243</v>
      </c>
      <c r="O39" t="s">
        <v>198</v>
      </c>
      <c r="P39" t="s">
        <v>198</v>
      </c>
      <c r="Q39" t="s">
        <v>244</v>
      </c>
      <c r="U39" s="13"/>
      <c r="V39" s="13"/>
      <c r="W39" s="13"/>
    </row>
    <row r="40" spans="9:23">
      <c r="I40" s="8" t="str">
        <f t="shared" si="8"/>
        <v>Servicios Financieros</v>
      </c>
      <c r="J40" s="8" t="s">
        <v>124</v>
      </c>
      <c r="K40" s="7" t="s">
        <v>245</v>
      </c>
      <c r="L40" s="7" t="s">
        <v>246</v>
      </c>
      <c r="O40" t="s">
        <v>198</v>
      </c>
      <c r="P40" t="s">
        <v>198</v>
      </c>
      <c r="Q40" t="s">
        <v>247</v>
      </c>
      <c r="U40" s="13"/>
      <c r="V40" s="13"/>
      <c r="W40" s="13"/>
    </row>
    <row r="41" spans="9:23" ht="12.95">
      <c r="I41" s="6" t="s">
        <v>105</v>
      </c>
      <c r="J41" s="6" t="s">
        <v>106</v>
      </c>
      <c r="K41" s="7" t="s">
        <v>248</v>
      </c>
      <c r="L41" s="7" t="s">
        <v>249</v>
      </c>
      <c r="O41" t="s">
        <v>198</v>
      </c>
      <c r="P41" t="s">
        <v>198</v>
      </c>
      <c r="Q41" t="s">
        <v>250</v>
      </c>
      <c r="U41" s="13"/>
      <c r="V41" s="13"/>
      <c r="W41" s="13"/>
    </row>
    <row r="42" spans="9:23">
      <c r="I42" s="8" t="str">
        <f t="shared" ref="I42:I44" si="9">I41</f>
        <v>Servicios de Eventos</v>
      </c>
      <c r="J42" s="8" t="s">
        <v>106</v>
      </c>
      <c r="K42" s="7" t="s">
        <v>251</v>
      </c>
      <c r="L42" s="7" t="s">
        <v>252</v>
      </c>
      <c r="O42" t="s">
        <v>198</v>
      </c>
      <c r="P42" t="s">
        <v>198</v>
      </c>
      <c r="Q42" t="s">
        <v>253</v>
      </c>
    </row>
    <row r="43" spans="9:23">
      <c r="I43" s="8" t="str">
        <f t="shared" si="9"/>
        <v>Servicios de Eventos</v>
      </c>
      <c r="J43" s="8" t="s">
        <v>106</v>
      </c>
      <c r="K43" s="7" t="s">
        <v>254</v>
      </c>
      <c r="L43" s="7" t="s">
        <v>255</v>
      </c>
      <c r="O43" t="s">
        <v>198</v>
      </c>
      <c r="P43" t="s">
        <v>198</v>
      </c>
      <c r="Q43" t="s">
        <v>256</v>
      </c>
    </row>
    <row r="44" spans="9:23">
      <c r="I44" s="8" t="str">
        <f t="shared" si="9"/>
        <v>Servicios de Eventos</v>
      </c>
      <c r="J44" s="8" t="s">
        <v>106</v>
      </c>
      <c r="K44" s="7" t="s">
        <v>257</v>
      </c>
      <c r="L44" s="7" t="s">
        <v>258</v>
      </c>
      <c r="O44" t="s">
        <v>198</v>
      </c>
      <c r="P44" t="s">
        <v>198</v>
      </c>
      <c r="Q44" t="s">
        <v>259</v>
      </c>
    </row>
    <row r="45" spans="9:23" ht="12.95">
      <c r="I45" s="6" t="s">
        <v>97</v>
      </c>
      <c r="J45" s="6" t="s">
        <v>98</v>
      </c>
      <c r="K45" s="7" t="s">
        <v>260</v>
      </c>
      <c r="L45" s="7" t="s">
        <v>261</v>
      </c>
      <c r="O45" t="s">
        <v>198</v>
      </c>
      <c r="P45" t="s">
        <v>198</v>
      </c>
      <c r="Q45" t="s">
        <v>262</v>
      </c>
    </row>
    <row r="46" spans="9:23">
      <c r="I46" s="8" t="str">
        <f t="shared" ref="I46:I49" si="10">I45</f>
        <v>Repuestos y Mantenimiento de Equipos</v>
      </c>
      <c r="J46" s="8" t="s">
        <v>98</v>
      </c>
      <c r="K46" s="7" t="s">
        <v>263</v>
      </c>
      <c r="L46" s="7" t="s">
        <v>264</v>
      </c>
      <c r="O46" t="s">
        <v>198</v>
      </c>
      <c r="P46" t="s">
        <v>198</v>
      </c>
      <c r="Q46" t="s">
        <v>265</v>
      </c>
    </row>
    <row r="47" spans="9:23">
      <c r="I47" s="8" t="str">
        <f t="shared" si="10"/>
        <v>Repuestos y Mantenimiento de Equipos</v>
      </c>
      <c r="J47" s="8" t="s">
        <v>98</v>
      </c>
      <c r="K47" s="7" t="s">
        <v>266</v>
      </c>
      <c r="L47" s="7" t="s">
        <v>267</v>
      </c>
      <c r="O47" t="s">
        <v>198</v>
      </c>
      <c r="P47" t="s">
        <v>198</v>
      </c>
      <c r="Q47" t="s">
        <v>268</v>
      </c>
      <c r="U47" s="13"/>
      <c r="V47" s="13"/>
      <c r="W47" s="13"/>
    </row>
    <row r="48" spans="9:23">
      <c r="I48" s="8" t="str">
        <f t="shared" si="10"/>
        <v>Repuestos y Mantenimiento de Equipos</v>
      </c>
      <c r="J48" s="8" t="s">
        <v>98</v>
      </c>
      <c r="K48" s="7" t="s">
        <v>269</v>
      </c>
      <c r="L48" s="7" t="s">
        <v>270</v>
      </c>
      <c r="O48" t="s">
        <v>198</v>
      </c>
      <c r="P48" t="s">
        <v>198</v>
      </c>
      <c r="Q48" t="s">
        <v>271</v>
      </c>
    </row>
    <row r="49" spans="9:17">
      <c r="I49" s="8" t="str">
        <f t="shared" si="10"/>
        <v>Repuestos y Mantenimiento de Equipos</v>
      </c>
      <c r="J49" s="8" t="s">
        <v>98</v>
      </c>
      <c r="K49" s="7" t="s">
        <v>272</v>
      </c>
      <c r="L49" s="7" t="s">
        <v>273</v>
      </c>
      <c r="O49" t="s">
        <v>198</v>
      </c>
      <c r="P49" t="s">
        <v>198</v>
      </c>
      <c r="Q49" t="s">
        <v>274</v>
      </c>
    </row>
    <row r="50" spans="9:17">
      <c r="O50" t="s">
        <v>198</v>
      </c>
      <c r="P50" t="s">
        <v>198</v>
      </c>
      <c r="Q50" t="s">
        <v>275</v>
      </c>
    </row>
    <row r="51" spans="9:17">
      <c r="O51" t="s">
        <v>198</v>
      </c>
      <c r="P51" t="s">
        <v>198</v>
      </c>
      <c r="Q51" t="s">
        <v>276</v>
      </c>
    </row>
    <row r="52" spans="9:17">
      <c r="O52" t="s">
        <v>198</v>
      </c>
      <c r="P52" t="s">
        <v>198</v>
      </c>
      <c r="Q52" t="s">
        <v>277</v>
      </c>
    </row>
    <row r="53" spans="9:17">
      <c r="O53" t="s">
        <v>198</v>
      </c>
      <c r="P53" t="s">
        <v>198</v>
      </c>
      <c r="Q53" t="s">
        <v>278</v>
      </c>
    </row>
    <row r="54" spans="9:17">
      <c r="O54" t="s">
        <v>198</v>
      </c>
      <c r="P54" t="s">
        <v>198</v>
      </c>
      <c r="Q54" t="s">
        <v>279</v>
      </c>
    </row>
    <row r="55" spans="9:17">
      <c r="O55" t="s">
        <v>198</v>
      </c>
      <c r="P55" t="s">
        <v>198</v>
      </c>
      <c r="Q55" t="s">
        <v>280</v>
      </c>
    </row>
    <row r="56" spans="9:17">
      <c r="O56" t="s">
        <v>198</v>
      </c>
      <c r="P56" t="s">
        <v>198</v>
      </c>
      <c r="Q56" t="s">
        <v>281</v>
      </c>
    </row>
    <row r="57" spans="9:17">
      <c r="O57" t="s">
        <v>198</v>
      </c>
      <c r="P57" t="s">
        <v>198</v>
      </c>
      <c r="Q57" t="s">
        <v>282</v>
      </c>
    </row>
    <row r="58" spans="9:17">
      <c r="O58" t="s">
        <v>198</v>
      </c>
      <c r="P58" t="s">
        <v>198</v>
      </c>
      <c r="Q58" t="s">
        <v>283</v>
      </c>
    </row>
    <row r="59" spans="9:17">
      <c r="O59" t="s">
        <v>198</v>
      </c>
      <c r="P59" t="s">
        <v>198</v>
      </c>
      <c r="Q59" t="s">
        <v>284</v>
      </c>
    </row>
    <row r="60" spans="9:17">
      <c r="O60" t="s">
        <v>198</v>
      </c>
      <c r="P60" t="s">
        <v>198</v>
      </c>
      <c r="Q60" t="s">
        <v>285</v>
      </c>
    </row>
    <row r="61" spans="9:17">
      <c r="O61" t="s">
        <v>198</v>
      </c>
      <c r="P61" t="s">
        <v>198</v>
      </c>
      <c r="Q61" t="s">
        <v>286</v>
      </c>
    </row>
    <row r="62" spans="9:17">
      <c r="O62" t="s">
        <v>198</v>
      </c>
      <c r="P62" t="s">
        <v>198</v>
      </c>
      <c r="Q62" t="s">
        <v>287</v>
      </c>
    </row>
    <row r="63" spans="9:17">
      <c r="O63" t="s">
        <v>198</v>
      </c>
      <c r="P63" t="s">
        <v>198</v>
      </c>
      <c r="Q63" t="s">
        <v>288</v>
      </c>
    </row>
    <row r="64" spans="9:17">
      <c r="O64" t="s">
        <v>198</v>
      </c>
      <c r="P64" t="s">
        <v>198</v>
      </c>
      <c r="Q64" t="s">
        <v>289</v>
      </c>
    </row>
    <row r="65" spans="15:17">
      <c r="O65" t="s">
        <v>198</v>
      </c>
      <c r="P65" t="s">
        <v>198</v>
      </c>
      <c r="Q65" t="s">
        <v>290</v>
      </c>
    </row>
    <row r="66" spans="15:17">
      <c r="O66" t="s">
        <v>198</v>
      </c>
      <c r="P66" t="s">
        <v>198</v>
      </c>
      <c r="Q66" t="s">
        <v>291</v>
      </c>
    </row>
    <row r="67" spans="15:17">
      <c r="O67" t="s">
        <v>198</v>
      </c>
      <c r="P67" t="s">
        <v>198</v>
      </c>
      <c r="Q67" t="s">
        <v>292</v>
      </c>
    </row>
    <row r="68" spans="15:17">
      <c r="O68" t="s">
        <v>198</v>
      </c>
      <c r="P68" t="s">
        <v>198</v>
      </c>
      <c r="Q68" t="s">
        <v>293</v>
      </c>
    </row>
    <row r="69" spans="15:17">
      <c r="O69" t="s">
        <v>198</v>
      </c>
      <c r="P69" t="s">
        <v>198</v>
      </c>
      <c r="Q69" t="s">
        <v>294</v>
      </c>
    </row>
    <row r="70" spans="15:17">
      <c r="O70" t="s">
        <v>198</v>
      </c>
      <c r="P70" t="s">
        <v>198</v>
      </c>
      <c r="Q70" t="s">
        <v>295</v>
      </c>
    </row>
    <row r="71" spans="15:17">
      <c r="O71" t="s">
        <v>198</v>
      </c>
      <c r="P71" t="s">
        <v>198</v>
      </c>
      <c r="Q71" t="s">
        <v>296</v>
      </c>
    </row>
    <row r="72" spans="15:17" ht="12.95">
      <c r="O72" s="6" t="s">
        <v>297</v>
      </c>
      <c r="P72" s="6" t="s">
        <v>297</v>
      </c>
      <c r="Q72" s="7" t="s">
        <v>298</v>
      </c>
    </row>
    <row r="73" spans="15:17">
      <c r="O73" t="s">
        <v>297</v>
      </c>
      <c r="P73" t="s">
        <v>297</v>
      </c>
      <c r="Q73" t="s">
        <v>299</v>
      </c>
    </row>
    <row r="74" spans="15:17">
      <c r="O74" t="s">
        <v>297</v>
      </c>
      <c r="P74" t="s">
        <v>297</v>
      </c>
      <c r="Q74" t="s">
        <v>300</v>
      </c>
    </row>
    <row r="75" spans="15:17">
      <c r="O75" t="s">
        <v>297</v>
      </c>
      <c r="P75" t="s">
        <v>297</v>
      </c>
      <c r="Q75" t="s">
        <v>301</v>
      </c>
    </row>
    <row r="76" spans="15:17">
      <c r="O76" t="s">
        <v>297</v>
      </c>
      <c r="P76" t="s">
        <v>297</v>
      </c>
      <c r="Q76" t="s">
        <v>302</v>
      </c>
    </row>
    <row r="77" spans="15:17">
      <c r="O77" t="s">
        <v>297</v>
      </c>
      <c r="P77" t="s">
        <v>297</v>
      </c>
      <c r="Q77" t="s">
        <v>303</v>
      </c>
    </row>
    <row r="78" spans="15:17">
      <c r="O78" t="s">
        <v>297</v>
      </c>
      <c r="P78" t="s">
        <v>297</v>
      </c>
      <c r="Q78" t="s">
        <v>304</v>
      </c>
    </row>
    <row r="79" spans="15:17">
      <c r="O79" t="s">
        <v>297</v>
      </c>
      <c r="P79" t="s">
        <v>297</v>
      </c>
      <c r="Q79" t="s">
        <v>305</v>
      </c>
    </row>
    <row r="80" spans="15:17">
      <c r="O80" t="s">
        <v>297</v>
      </c>
      <c r="P80" t="s">
        <v>297</v>
      </c>
      <c r="Q80" t="s">
        <v>306</v>
      </c>
    </row>
    <row r="81" spans="15:17">
      <c r="O81" t="s">
        <v>297</v>
      </c>
      <c r="P81" t="s">
        <v>297</v>
      </c>
      <c r="Q81" t="s">
        <v>307</v>
      </c>
    </row>
    <row r="82" spans="15:17">
      <c r="O82" t="s">
        <v>297</v>
      </c>
      <c r="P82" t="s">
        <v>297</v>
      </c>
      <c r="Q82" t="s">
        <v>308</v>
      </c>
    </row>
    <row r="83" spans="15:17">
      <c r="O83" t="s">
        <v>297</v>
      </c>
      <c r="P83" t="s">
        <v>297</v>
      </c>
      <c r="Q83" t="s">
        <v>309</v>
      </c>
    </row>
    <row r="84" spans="15:17">
      <c r="O84" t="s">
        <v>297</v>
      </c>
      <c r="P84" t="s">
        <v>297</v>
      </c>
      <c r="Q84" t="s">
        <v>310</v>
      </c>
    </row>
    <row r="85" spans="15:17">
      <c r="O85" t="s">
        <v>297</v>
      </c>
      <c r="P85" t="s">
        <v>297</v>
      </c>
      <c r="Q85" t="s">
        <v>311</v>
      </c>
    </row>
    <row r="86" spans="15:17">
      <c r="O86" t="s">
        <v>297</v>
      </c>
      <c r="P86" t="s">
        <v>297</v>
      </c>
      <c r="Q86" t="s">
        <v>312</v>
      </c>
    </row>
    <row r="87" spans="15:17">
      <c r="O87" t="s">
        <v>297</v>
      </c>
      <c r="P87" t="s">
        <v>297</v>
      </c>
      <c r="Q87" t="s">
        <v>313</v>
      </c>
    </row>
    <row r="88" spans="15:17">
      <c r="O88" t="s">
        <v>297</v>
      </c>
      <c r="P88" t="s">
        <v>297</v>
      </c>
      <c r="Q88" t="s">
        <v>314</v>
      </c>
    </row>
    <row r="89" spans="15:17">
      <c r="O89" t="s">
        <v>297</v>
      </c>
      <c r="P89" t="s">
        <v>297</v>
      </c>
      <c r="Q89" t="s">
        <v>315</v>
      </c>
    </row>
    <row r="90" spans="15:17">
      <c r="O90" t="s">
        <v>297</v>
      </c>
      <c r="P90" t="s">
        <v>297</v>
      </c>
      <c r="Q90" t="s">
        <v>316</v>
      </c>
    </row>
    <row r="91" spans="15:17">
      <c r="O91" t="s">
        <v>297</v>
      </c>
      <c r="P91" t="s">
        <v>297</v>
      </c>
      <c r="Q91" t="s">
        <v>317</v>
      </c>
    </row>
    <row r="92" spans="15:17">
      <c r="O92" t="s">
        <v>297</v>
      </c>
      <c r="P92" t="s">
        <v>297</v>
      </c>
      <c r="Q92" t="s">
        <v>318</v>
      </c>
    </row>
    <row r="93" spans="15:17">
      <c r="O93" t="s">
        <v>297</v>
      </c>
      <c r="P93" t="s">
        <v>297</v>
      </c>
      <c r="Q93" t="s">
        <v>319</v>
      </c>
    </row>
    <row r="94" spans="15:17">
      <c r="O94" t="s">
        <v>297</v>
      </c>
      <c r="P94" t="s">
        <v>297</v>
      </c>
      <c r="Q94" t="s">
        <v>320</v>
      </c>
    </row>
    <row r="95" spans="15:17">
      <c r="O95" t="s">
        <v>297</v>
      </c>
      <c r="P95" t="s">
        <v>297</v>
      </c>
      <c r="Q95" t="s">
        <v>268</v>
      </c>
    </row>
    <row r="96" spans="15:17">
      <c r="O96" t="s">
        <v>297</v>
      </c>
      <c r="P96" t="s">
        <v>297</v>
      </c>
      <c r="Q96" t="s">
        <v>321</v>
      </c>
    </row>
    <row r="97" spans="15:17">
      <c r="O97" t="s">
        <v>297</v>
      </c>
      <c r="P97" t="s">
        <v>297</v>
      </c>
      <c r="Q97" t="s">
        <v>322</v>
      </c>
    </row>
    <row r="98" spans="15:17">
      <c r="O98" t="s">
        <v>297</v>
      </c>
      <c r="P98" t="s">
        <v>297</v>
      </c>
      <c r="Q98" t="s">
        <v>323</v>
      </c>
    </row>
    <row r="99" spans="15:17">
      <c r="O99" t="s">
        <v>297</v>
      </c>
      <c r="P99" t="s">
        <v>297</v>
      </c>
      <c r="Q99" t="s">
        <v>324</v>
      </c>
    </row>
    <row r="100" spans="15:17">
      <c r="O100" t="s">
        <v>297</v>
      </c>
      <c r="P100" t="s">
        <v>297</v>
      </c>
      <c r="Q100" t="s">
        <v>325</v>
      </c>
    </row>
    <row r="101" spans="15:17">
      <c r="O101" t="s">
        <v>297</v>
      </c>
      <c r="P101" t="s">
        <v>297</v>
      </c>
      <c r="Q101" t="s">
        <v>326</v>
      </c>
    </row>
    <row r="102" spans="15:17">
      <c r="O102" t="s">
        <v>297</v>
      </c>
      <c r="P102" t="s">
        <v>297</v>
      </c>
      <c r="Q102" t="s">
        <v>327</v>
      </c>
    </row>
    <row r="103" spans="15:17">
      <c r="O103" t="s">
        <v>297</v>
      </c>
      <c r="P103" t="s">
        <v>297</v>
      </c>
      <c r="Q103" t="s">
        <v>328</v>
      </c>
    </row>
    <row r="104" spans="15:17">
      <c r="O104" t="s">
        <v>297</v>
      </c>
      <c r="P104" t="s">
        <v>297</v>
      </c>
      <c r="Q104" t="s">
        <v>329</v>
      </c>
    </row>
    <row r="105" spans="15:17">
      <c r="O105" t="s">
        <v>297</v>
      </c>
      <c r="P105" t="s">
        <v>297</v>
      </c>
      <c r="Q105" t="s">
        <v>330</v>
      </c>
    </row>
    <row r="106" spans="15:17">
      <c r="O106" t="s">
        <v>297</v>
      </c>
      <c r="P106" t="s">
        <v>297</v>
      </c>
      <c r="Q106" t="s">
        <v>331</v>
      </c>
    </row>
    <row r="107" spans="15:17">
      <c r="O107" t="s">
        <v>297</v>
      </c>
      <c r="P107" t="s">
        <v>297</v>
      </c>
      <c r="Q107" t="s">
        <v>332</v>
      </c>
    </row>
    <row r="108" spans="15:17">
      <c r="O108" t="s">
        <v>297</v>
      </c>
      <c r="P108" t="s">
        <v>297</v>
      </c>
      <c r="Q108" t="s">
        <v>333</v>
      </c>
    </row>
    <row r="109" spans="15:17">
      <c r="O109" t="s">
        <v>297</v>
      </c>
      <c r="P109" t="s">
        <v>297</v>
      </c>
      <c r="Q109" t="s">
        <v>334</v>
      </c>
    </row>
    <row r="110" spans="15:17">
      <c r="O110" t="s">
        <v>297</v>
      </c>
      <c r="P110" t="s">
        <v>297</v>
      </c>
      <c r="Q110" t="s">
        <v>335</v>
      </c>
    </row>
    <row r="111" spans="15:17">
      <c r="O111" t="s">
        <v>297</v>
      </c>
      <c r="P111" t="s">
        <v>297</v>
      </c>
      <c r="Q111" t="s">
        <v>336</v>
      </c>
    </row>
    <row r="112" spans="15:17">
      <c r="O112" t="s">
        <v>297</v>
      </c>
      <c r="P112" t="s">
        <v>297</v>
      </c>
      <c r="Q112" t="s">
        <v>337</v>
      </c>
    </row>
    <row r="113" spans="15:17">
      <c r="O113" t="s">
        <v>297</v>
      </c>
      <c r="P113" t="s">
        <v>297</v>
      </c>
      <c r="Q113" t="s">
        <v>338</v>
      </c>
    </row>
    <row r="114" spans="15:17">
      <c r="O114" t="s">
        <v>297</v>
      </c>
      <c r="P114" t="s">
        <v>297</v>
      </c>
      <c r="Q114" t="s">
        <v>339</v>
      </c>
    </row>
    <row r="115" spans="15:17">
      <c r="O115" t="s">
        <v>297</v>
      </c>
      <c r="P115" t="s">
        <v>297</v>
      </c>
      <c r="Q115" t="s">
        <v>340</v>
      </c>
    </row>
    <row r="116" spans="15:17">
      <c r="O116" t="s">
        <v>297</v>
      </c>
      <c r="P116" t="s">
        <v>297</v>
      </c>
      <c r="Q116" t="s">
        <v>341</v>
      </c>
    </row>
    <row r="117" spans="15:17" ht="12.95">
      <c r="O117" s="6" t="s">
        <v>342</v>
      </c>
      <c r="P117" s="6" t="s">
        <v>342</v>
      </c>
      <c r="Q117" s="7" t="s">
        <v>343</v>
      </c>
    </row>
    <row r="118" spans="15:17">
      <c r="O118" t="s">
        <v>342</v>
      </c>
      <c r="P118" t="s">
        <v>342</v>
      </c>
      <c r="Q118" t="s">
        <v>344</v>
      </c>
    </row>
    <row r="119" spans="15:17">
      <c r="O119" t="s">
        <v>342</v>
      </c>
      <c r="P119" t="s">
        <v>342</v>
      </c>
      <c r="Q119" t="s">
        <v>345</v>
      </c>
    </row>
    <row r="120" spans="15:17">
      <c r="O120" t="s">
        <v>342</v>
      </c>
      <c r="P120" t="s">
        <v>342</v>
      </c>
      <c r="Q120" t="s">
        <v>346</v>
      </c>
    </row>
    <row r="121" spans="15:17">
      <c r="O121" t="s">
        <v>342</v>
      </c>
      <c r="P121" t="s">
        <v>342</v>
      </c>
      <c r="Q121" t="s">
        <v>347</v>
      </c>
    </row>
    <row r="122" spans="15:17">
      <c r="O122" t="s">
        <v>342</v>
      </c>
      <c r="P122" t="s">
        <v>342</v>
      </c>
      <c r="Q122" t="s">
        <v>348</v>
      </c>
    </row>
    <row r="123" spans="15:17">
      <c r="O123" t="s">
        <v>342</v>
      </c>
      <c r="P123" t="s">
        <v>342</v>
      </c>
      <c r="Q123" t="s">
        <v>349</v>
      </c>
    </row>
    <row r="124" spans="15:17">
      <c r="O124" t="s">
        <v>342</v>
      </c>
      <c r="P124" t="s">
        <v>342</v>
      </c>
      <c r="Q124" t="s">
        <v>350</v>
      </c>
    </row>
    <row r="125" spans="15:17">
      <c r="O125" t="s">
        <v>342</v>
      </c>
      <c r="P125" t="s">
        <v>342</v>
      </c>
      <c r="Q125" t="s">
        <v>351</v>
      </c>
    </row>
    <row r="126" spans="15:17">
      <c r="O126" t="s">
        <v>342</v>
      </c>
      <c r="P126" t="s">
        <v>342</v>
      </c>
      <c r="Q126" t="s">
        <v>352</v>
      </c>
    </row>
    <row r="127" spans="15:17">
      <c r="O127" t="s">
        <v>342</v>
      </c>
      <c r="P127" t="s">
        <v>342</v>
      </c>
      <c r="Q127" t="s">
        <v>353</v>
      </c>
    </row>
    <row r="128" spans="15:17">
      <c r="O128" t="s">
        <v>342</v>
      </c>
      <c r="P128" t="s">
        <v>342</v>
      </c>
      <c r="Q128" t="s">
        <v>354</v>
      </c>
    </row>
    <row r="129" spans="15:17">
      <c r="O129" t="s">
        <v>342</v>
      </c>
      <c r="P129" t="s">
        <v>342</v>
      </c>
      <c r="Q129" t="s">
        <v>355</v>
      </c>
    </row>
    <row r="130" spans="15:17">
      <c r="O130" t="s">
        <v>342</v>
      </c>
      <c r="P130" t="s">
        <v>342</v>
      </c>
      <c r="Q130" t="s">
        <v>356</v>
      </c>
    </row>
    <row r="131" spans="15:17">
      <c r="O131" t="s">
        <v>342</v>
      </c>
      <c r="P131" t="s">
        <v>342</v>
      </c>
      <c r="Q131" t="s">
        <v>357</v>
      </c>
    </row>
    <row r="132" spans="15:17">
      <c r="O132" t="s">
        <v>342</v>
      </c>
      <c r="P132" t="s">
        <v>342</v>
      </c>
      <c r="Q132" t="s">
        <v>358</v>
      </c>
    </row>
    <row r="133" spans="15:17">
      <c r="O133" t="s">
        <v>342</v>
      </c>
      <c r="P133" t="s">
        <v>342</v>
      </c>
      <c r="Q133" t="s">
        <v>359</v>
      </c>
    </row>
    <row r="134" spans="15:17">
      <c r="O134" t="s">
        <v>342</v>
      </c>
      <c r="P134" t="s">
        <v>342</v>
      </c>
      <c r="Q134" t="s">
        <v>360</v>
      </c>
    </row>
    <row r="135" spans="15:17">
      <c r="O135" t="s">
        <v>342</v>
      </c>
      <c r="P135" t="s">
        <v>342</v>
      </c>
      <c r="Q135" t="s">
        <v>361</v>
      </c>
    </row>
    <row r="136" spans="15:17">
      <c r="O136" t="s">
        <v>342</v>
      </c>
      <c r="P136" t="s">
        <v>342</v>
      </c>
      <c r="Q136" t="s">
        <v>362</v>
      </c>
    </row>
    <row r="137" spans="15:17">
      <c r="O137" t="s">
        <v>342</v>
      </c>
      <c r="P137" t="s">
        <v>342</v>
      </c>
      <c r="Q137" t="s">
        <v>363</v>
      </c>
    </row>
    <row r="138" spans="15:17">
      <c r="O138" t="s">
        <v>342</v>
      </c>
      <c r="P138" t="s">
        <v>342</v>
      </c>
      <c r="Q138" t="s">
        <v>364</v>
      </c>
    </row>
    <row r="139" spans="15:17">
      <c r="O139" t="s">
        <v>342</v>
      </c>
      <c r="P139" t="s">
        <v>342</v>
      </c>
      <c r="Q139" t="s">
        <v>365</v>
      </c>
    </row>
    <row r="140" spans="15:17">
      <c r="O140" t="s">
        <v>342</v>
      </c>
      <c r="P140" t="s">
        <v>342</v>
      </c>
      <c r="Q140" t="s">
        <v>366</v>
      </c>
    </row>
    <row r="141" spans="15:17">
      <c r="O141" t="s">
        <v>342</v>
      </c>
      <c r="P141" t="s">
        <v>342</v>
      </c>
      <c r="Q141" t="s">
        <v>367</v>
      </c>
    </row>
    <row r="142" spans="15:17">
      <c r="O142" t="s">
        <v>342</v>
      </c>
      <c r="P142" t="s">
        <v>342</v>
      </c>
      <c r="Q142" t="s">
        <v>368</v>
      </c>
    </row>
    <row r="143" spans="15:17">
      <c r="O143" t="s">
        <v>342</v>
      </c>
      <c r="P143" t="s">
        <v>342</v>
      </c>
      <c r="Q143" t="s">
        <v>369</v>
      </c>
    </row>
    <row r="144" spans="15:17">
      <c r="O144" t="s">
        <v>342</v>
      </c>
      <c r="P144" t="s">
        <v>342</v>
      </c>
      <c r="Q144" t="s">
        <v>370</v>
      </c>
    </row>
    <row r="145" spans="15:17">
      <c r="O145" t="s">
        <v>342</v>
      </c>
      <c r="P145" t="s">
        <v>342</v>
      </c>
      <c r="Q145" t="s">
        <v>371</v>
      </c>
    </row>
    <row r="146" spans="15:17">
      <c r="O146" t="s">
        <v>342</v>
      </c>
      <c r="P146" t="s">
        <v>342</v>
      </c>
      <c r="Q146" t="s">
        <v>372</v>
      </c>
    </row>
    <row r="147" spans="15:17">
      <c r="O147" t="s">
        <v>342</v>
      </c>
      <c r="P147" t="s">
        <v>342</v>
      </c>
      <c r="Q147" t="s">
        <v>373</v>
      </c>
    </row>
    <row r="148" spans="15:17">
      <c r="O148" t="s">
        <v>342</v>
      </c>
      <c r="P148" t="s">
        <v>342</v>
      </c>
      <c r="Q148" t="s">
        <v>374</v>
      </c>
    </row>
    <row r="149" spans="15:17">
      <c r="O149" t="s">
        <v>342</v>
      </c>
      <c r="P149" t="s">
        <v>342</v>
      </c>
      <c r="Q149" t="s">
        <v>375</v>
      </c>
    </row>
    <row r="150" spans="15:17">
      <c r="O150" t="s">
        <v>342</v>
      </c>
      <c r="P150" t="s">
        <v>342</v>
      </c>
      <c r="Q150" t="s">
        <v>376</v>
      </c>
    </row>
    <row r="151" spans="15:17">
      <c r="O151" t="s">
        <v>342</v>
      </c>
      <c r="P151" t="s">
        <v>342</v>
      </c>
      <c r="Q151" t="s">
        <v>377</v>
      </c>
    </row>
    <row r="152" spans="15:17">
      <c r="O152" t="s">
        <v>342</v>
      </c>
      <c r="P152" t="s">
        <v>342</v>
      </c>
      <c r="Q152" t="s">
        <v>378</v>
      </c>
    </row>
    <row r="153" spans="15:17">
      <c r="O153" t="s">
        <v>342</v>
      </c>
      <c r="P153" t="s">
        <v>342</v>
      </c>
      <c r="Q153" t="s">
        <v>379</v>
      </c>
    </row>
    <row r="154" spans="15:17">
      <c r="O154" t="s">
        <v>342</v>
      </c>
      <c r="P154" t="s">
        <v>342</v>
      </c>
      <c r="Q154" t="s">
        <v>380</v>
      </c>
    </row>
    <row r="155" spans="15:17">
      <c r="O155" t="s">
        <v>342</v>
      </c>
      <c r="P155" t="s">
        <v>342</v>
      </c>
      <c r="Q155" t="s">
        <v>381</v>
      </c>
    </row>
    <row r="156" spans="15:17">
      <c r="O156" t="s">
        <v>342</v>
      </c>
      <c r="P156" t="s">
        <v>342</v>
      </c>
      <c r="Q156" t="s">
        <v>382</v>
      </c>
    </row>
    <row r="157" spans="15:17">
      <c r="O157" t="s">
        <v>342</v>
      </c>
      <c r="P157" t="s">
        <v>342</v>
      </c>
      <c r="Q157" t="s">
        <v>383</v>
      </c>
    </row>
    <row r="158" spans="15:17">
      <c r="O158" t="s">
        <v>342</v>
      </c>
      <c r="P158" t="s">
        <v>342</v>
      </c>
      <c r="Q158" t="s">
        <v>384</v>
      </c>
    </row>
    <row r="159" spans="15:17">
      <c r="O159" t="s">
        <v>342</v>
      </c>
      <c r="P159" t="s">
        <v>342</v>
      </c>
      <c r="Q159" t="s">
        <v>385</v>
      </c>
    </row>
    <row r="160" spans="15:17">
      <c r="O160" t="s">
        <v>342</v>
      </c>
      <c r="P160" t="s">
        <v>342</v>
      </c>
      <c r="Q160" t="s">
        <v>386</v>
      </c>
    </row>
    <row r="161" spans="15:17">
      <c r="O161" t="s">
        <v>342</v>
      </c>
      <c r="P161" t="s">
        <v>342</v>
      </c>
      <c r="Q161" t="s">
        <v>387</v>
      </c>
    </row>
    <row r="162" spans="15:17">
      <c r="O162" t="s">
        <v>342</v>
      </c>
      <c r="P162" t="s">
        <v>342</v>
      </c>
      <c r="Q162" t="s">
        <v>388</v>
      </c>
    </row>
    <row r="163" spans="15:17">
      <c r="O163" t="s">
        <v>342</v>
      </c>
      <c r="P163" t="s">
        <v>342</v>
      </c>
      <c r="Q163" t="s">
        <v>389</v>
      </c>
    </row>
    <row r="164" spans="15:17">
      <c r="O164" t="s">
        <v>342</v>
      </c>
      <c r="P164" t="s">
        <v>342</v>
      </c>
      <c r="Q164" t="s">
        <v>390</v>
      </c>
    </row>
    <row r="165" spans="15:17">
      <c r="O165" t="s">
        <v>342</v>
      </c>
      <c r="P165" t="s">
        <v>342</v>
      </c>
      <c r="Q165" t="s">
        <v>391</v>
      </c>
    </row>
    <row r="166" spans="15:17">
      <c r="O166" t="s">
        <v>342</v>
      </c>
      <c r="P166" t="s">
        <v>342</v>
      </c>
      <c r="Q166" t="s">
        <v>392</v>
      </c>
    </row>
    <row r="167" spans="15:17">
      <c r="O167" t="s">
        <v>342</v>
      </c>
      <c r="P167" t="s">
        <v>342</v>
      </c>
      <c r="Q167" t="s">
        <v>393</v>
      </c>
    </row>
    <row r="168" spans="15:17">
      <c r="O168" t="s">
        <v>342</v>
      </c>
      <c r="P168" t="s">
        <v>342</v>
      </c>
      <c r="Q168" t="s">
        <v>394</v>
      </c>
    </row>
    <row r="169" spans="15:17">
      <c r="O169" t="s">
        <v>342</v>
      </c>
      <c r="P169" t="s">
        <v>342</v>
      </c>
      <c r="Q169" t="s">
        <v>395</v>
      </c>
    </row>
    <row r="170" spans="15:17">
      <c r="O170" t="s">
        <v>342</v>
      </c>
      <c r="P170" t="s">
        <v>342</v>
      </c>
      <c r="Q170" t="s">
        <v>396</v>
      </c>
    </row>
    <row r="171" spans="15:17" ht="12.95">
      <c r="O171" s="6" t="s">
        <v>397</v>
      </c>
      <c r="P171" s="6" t="s">
        <v>397</v>
      </c>
      <c r="Q171" s="7" t="s">
        <v>398</v>
      </c>
    </row>
    <row r="172" spans="15:17">
      <c r="O172" t="s">
        <v>397</v>
      </c>
      <c r="P172" t="s">
        <v>397</v>
      </c>
      <c r="Q172" t="s">
        <v>399</v>
      </c>
    </row>
    <row r="173" spans="15:17">
      <c r="O173" t="s">
        <v>397</v>
      </c>
      <c r="P173" t="s">
        <v>397</v>
      </c>
      <c r="Q173" t="s">
        <v>400</v>
      </c>
    </row>
    <row r="174" spans="15:17">
      <c r="O174" t="s">
        <v>397</v>
      </c>
      <c r="P174" t="s">
        <v>397</v>
      </c>
      <c r="Q174" t="s">
        <v>401</v>
      </c>
    </row>
    <row r="175" spans="15:17">
      <c r="O175" t="s">
        <v>397</v>
      </c>
      <c r="P175" t="s">
        <v>397</v>
      </c>
      <c r="Q175" t="s">
        <v>402</v>
      </c>
    </row>
    <row r="176" spans="15:17">
      <c r="O176" t="s">
        <v>397</v>
      </c>
      <c r="P176" t="s">
        <v>397</v>
      </c>
      <c r="Q176" t="s">
        <v>403</v>
      </c>
    </row>
    <row r="177" spans="15:17">
      <c r="O177" t="s">
        <v>397</v>
      </c>
      <c r="P177" t="s">
        <v>397</v>
      </c>
      <c r="Q177" t="s">
        <v>404</v>
      </c>
    </row>
    <row r="178" spans="15:17">
      <c r="O178" t="s">
        <v>397</v>
      </c>
      <c r="P178" t="s">
        <v>397</v>
      </c>
      <c r="Q178" t="s">
        <v>405</v>
      </c>
    </row>
    <row r="179" spans="15:17">
      <c r="O179" t="s">
        <v>397</v>
      </c>
      <c r="P179" t="s">
        <v>397</v>
      </c>
      <c r="Q179" t="s">
        <v>406</v>
      </c>
    </row>
    <row r="180" spans="15:17">
      <c r="O180" t="s">
        <v>397</v>
      </c>
      <c r="P180" t="s">
        <v>397</v>
      </c>
      <c r="Q180" t="s">
        <v>407</v>
      </c>
    </row>
    <row r="181" spans="15:17">
      <c r="O181" t="s">
        <v>397</v>
      </c>
      <c r="P181" t="s">
        <v>397</v>
      </c>
      <c r="Q181" t="s">
        <v>408</v>
      </c>
    </row>
    <row r="182" spans="15:17">
      <c r="O182" t="s">
        <v>397</v>
      </c>
      <c r="P182" t="s">
        <v>397</v>
      </c>
      <c r="Q182" t="s">
        <v>409</v>
      </c>
    </row>
    <row r="183" spans="15:17">
      <c r="O183" t="s">
        <v>397</v>
      </c>
      <c r="P183" t="s">
        <v>397</v>
      </c>
      <c r="Q183" t="s">
        <v>410</v>
      </c>
    </row>
    <row r="184" spans="15:17">
      <c r="O184" t="s">
        <v>397</v>
      </c>
      <c r="P184" t="s">
        <v>397</v>
      </c>
      <c r="Q184" t="s">
        <v>411</v>
      </c>
    </row>
    <row r="185" spans="15:17" ht="12.95">
      <c r="O185" s="6" t="s">
        <v>412</v>
      </c>
      <c r="P185" s="6" t="s">
        <v>413</v>
      </c>
      <c r="Q185" s="7" t="s">
        <v>414</v>
      </c>
    </row>
    <row r="186" spans="15:17">
      <c r="O186" t="s">
        <v>412</v>
      </c>
      <c r="P186" t="s">
        <v>413</v>
      </c>
      <c r="Q186" t="s">
        <v>415</v>
      </c>
    </row>
    <row r="187" spans="15:17">
      <c r="O187" t="s">
        <v>412</v>
      </c>
      <c r="P187" t="s">
        <v>413</v>
      </c>
      <c r="Q187" t="s">
        <v>416</v>
      </c>
    </row>
    <row r="188" spans="15:17">
      <c r="O188" t="s">
        <v>412</v>
      </c>
      <c r="P188" t="s">
        <v>413</v>
      </c>
      <c r="Q188" t="s">
        <v>417</v>
      </c>
    </row>
    <row r="189" spans="15:17">
      <c r="O189" t="s">
        <v>412</v>
      </c>
      <c r="P189" t="s">
        <v>413</v>
      </c>
      <c r="Q189" t="s">
        <v>418</v>
      </c>
    </row>
    <row r="190" spans="15:17">
      <c r="O190" t="s">
        <v>412</v>
      </c>
      <c r="P190" t="s">
        <v>413</v>
      </c>
      <c r="Q190" t="s">
        <v>419</v>
      </c>
    </row>
    <row r="191" spans="15:17">
      <c r="O191" t="s">
        <v>412</v>
      </c>
      <c r="P191" t="s">
        <v>413</v>
      </c>
      <c r="Q191" t="s">
        <v>420</v>
      </c>
    </row>
    <row r="192" spans="15:17">
      <c r="O192" t="s">
        <v>412</v>
      </c>
      <c r="P192" t="s">
        <v>413</v>
      </c>
      <c r="Q192" t="s">
        <v>421</v>
      </c>
    </row>
    <row r="193" spans="15:17">
      <c r="O193" t="s">
        <v>412</v>
      </c>
      <c r="P193" t="s">
        <v>413</v>
      </c>
      <c r="Q193" t="s">
        <v>422</v>
      </c>
    </row>
    <row r="194" spans="15:17">
      <c r="O194" t="s">
        <v>412</v>
      </c>
      <c r="P194" t="s">
        <v>413</v>
      </c>
      <c r="Q194" t="s">
        <v>423</v>
      </c>
    </row>
    <row r="195" spans="15:17">
      <c r="O195" t="s">
        <v>412</v>
      </c>
      <c r="P195" t="s">
        <v>413</v>
      </c>
      <c r="Q195" t="s">
        <v>424</v>
      </c>
    </row>
    <row r="196" spans="15:17">
      <c r="O196" t="s">
        <v>412</v>
      </c>
      <c r="P196" t="s">
        <v>413</v>
      </c>
      <c r="Q196" t="s">
        <v>425</v>
      </c>
    </row>
    <row r="197" spans="15:17">
      <c r="O197" t="s">
        <v>412</v>
      </c>
      <c r="P197" t="s">
        <v>413</v>
      </c>
      <c r="Q197" t="s">
        <v>426</v>
      </c>
    </row>
  </sheetData>
  <autoFilter ref="U2:W49" xr:uid="{8AE3967D-FC52-4F4C-AAB0-FC7A7E42F507}"/>
  <mergeCells count="1">
    <mergeCell ref="U1:W1"/>
  </mergeCells>
  <dataValidations disablePrompts="1" count="1">
    <dataValidation type="list" allowBlank="1" showInputMessage="1" showErrorMessage="1" sqref="B18" xr:uid="{FC6501E2-A904-44E1-B0D5-462858A4E958}">
      <formula1>INDIRECT(D2)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33d64b-4846-4976-adc8-71616a225413">
      <Terms xmlns="http://schemas.microsoft.com/office/infopath/2007/PartnerControls"/>
    </lcf76f155ced4ddcb4097134ff3c332f>
    <TaxCatchAll xmlns="0af78d8e-b627-41d5-b0a6-dc350a69328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502ABD4E7E32E4FBF50FF88AC3CD3AD" ma:contentTypeVersion="15" ma:contentTypeDescription="Crear nuevo documento." ma:contentTypeScope="" ma:versionID="a9f89179c7850091f6a5ff964b7a1526">
  <xsd:schema xmlns:xsd="http://www.w3.org/2001/XMLSchema" xmlns:xs="http://www.w3.org/2001/XMLSchema" xmlns:p="http://schemas.microsoft.com/office/2006/metadata/properties" xmlns:ns2="3633d64b-4846-4976-adc8-71616a225413" xmlns:ns3="0af78d8e-b627-41d5-b0a6-dc350a69328e" targetNamespace="http://schemas.microsoft.com/office/2006/metadata/properties" ma:root="true" ma:fieldsID="2258a813dd98ca0630b562199c5adf15" ns2:_="" ns3:_="">
    <xsd:import namespace="3633d64b-4846-4976-adc8-71616a225413"/>
    <xsd:import namespace="0af78d8e-b627-41d5-b0a6-dc350a6932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3d64b-4846-4976-adc8-71616a225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3a177a3f-a282-46a4-a36e-c8c89ca2b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78d8e-b627-41d5-b0a6-dc350a693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ba58ad-3379-464f-ae8f-98d310b00251}" ma:internalName="TaxCatchAll" ma:showField="CatchAllData" ma:web="0af78d8e-b627-41d5-b0a6-dc350a6932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953B59-E8F9-4CAB-A4AF-3569CA7E69A9}"/>
</file>

<file path=customXml/itemProps2.xml><?xml version="1.0" encoding="utf-8"?>
<ds:datastoreItem xmlns:ds="http://schemas.openxmlformats.org/officeDocument/2006/customXml" ds:itemID="{51C00C02-2402-4F23-9CA9-ACBB5A64245E}"/>
</file>

<file path=customXml/itemProps3.xml><?xml version="1.0" encoding="utf-8"?>
<ds:datastoreItem xmlns:ds="http://schemas.openxmlformats.org/officeDocument/2006/customXml" ds:itemID="{F876C899-6C03-4150-944F-12291B50AC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Itacamba</dc:creator>
  <cp:keywords/>
  <dc:description/>
  <cp:lastModifiedBy/>
  <cp:revision/>
  <dcterms:created xsi:type="dcterms:W3CDTF">2012-05-22T20:33:13Z</dcterms:created>
  <dcterms:modified xsi:type="dcterms:W3CDTF">2025-01-31T18:11:24Z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0x010100A502ABD4E7E32E4FBF50FF88AC3CD3AD</vt:lpwstr>
  </property>
</Properties>
</file>